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15" yWindow="3435" windowWidth="14940" windowHeight="8550" tabRatio="721" activeTab="0"/>
  </bookViews>
  <sheets>
    <sheet name="企画参加者" sheetId="1" r:id="rId1"/>
    <sheet name="集客１７年度" sheetId="2" r:id="rId2"/>
    <sheet name="集客１８年度" sheetId="3" r:id="rId3"/>
    <sheet name="集客１９年度" sheetId="4" r:id="rId4"/>
    <sheet name="集客２０年度" sheetId="5" r:id="rId5"/>
  </sheets>
  <definedNames/>
  <calcPr fullCalcOnLoad="1"/>
</workbook>
</file>

<file path=xl/sharedStrings.xml><?xml version="1.0" encoding="utf-8"?>
<sst xmlns="http://schemas.openxmlformats.org/spreadsheetml/2006/main" count="494" uniqueCount="179">
  <si>
    <t>一時保育の実績であるので</t>
  </si>
  <si>
    <t>①遊び場の入場者数</t>
  </si>
  <si>
    <t>●保護者と子どもの入場者数</t>
  </si>
  <si>
    <t>●支援者の入場者数</t>
  </si>
  <si>
    <t>区分</t>
  </si>
  <si>
    <t>子ども</t>
  </si>
  <si>
    <t>大人</t>
  </si>
  <si>
    <t>合計</t>
  </si>
  <si>
    <t>家族パスポート</t>
  </si>
  <si>
    <t>平日（49.3%）</t>
  </si>
  <si>
    <t>1人</t>
  </si>
  <si>
    <t>大人パスポート</t>
  </si>
  <si>
    <t>平日</t>
  </si>
  <si>
    <t>土日祝日（50.7％）</t>
  </si>
  <si>
    <t>2人</t>
  </si>
  <si>
    <t>土日祝日</t>
  </si>
  <si>
    <t>小計</t>
  </si>
  <si>
    <t>1回入場券</t>
  </si>
  <si>
    <t>託児活動</t>
  </si>
  <si>
    <t>団体利用</t>
  </si>
  <si>
    <t>子どもパスポート</t>
  </si>
  <si>
    <t>したがって、保護者、子ども、支援者をあわせて入場者は161,573人。　</t>
  </si>
  <si>
    <t>※有償ボランティアになる支援者は大人パスポートを購入する。</t>
  </si>
  <si>
    <t>家族パスポート、1回入場券を初年度の1割増しとした。</t>
  </si>
  <si>
    <t>大人パスポート購入者は150人。そのうち、研修を受けて、</t>
  </si>
  <si>
    <t>乳幼児親子の居場所としての認知度の定着や、日常的な取り組みを目的に</t>
  </si>
  <si>
    <t>有償ボランティアスタッフとなり、ローテーションにはいる人は</t>
  </si>
  <si>
    <t>来場者が増える見込み。</t>
  </si>
  <si>
    <t>100人とし、年に50回程度プラザで支援する（1人が月4.2回）。</t>
  </si>
  <si>
    <t>平日236日＊12人＝２８３２人</t>
  </si>
  <si>
    <t>土日祝日103日＊20人＝2060人</t>
  </si>
  <si>
    <t>（ちなみに1回2000円とすると、@2000＊4892人＝9784000円）</t>
  </si>
  <si>
    <t>※託児活動はやはり、研修を受けたボランティアが参加。</t>
  </si>
  <si>
    <t>約8人＊2.5H＊200回＝1600人</t>
  </si>
  <si>
    <t>※子どもパスポートはボランティアしたい子どもを子どものみ</t>
  </si>
  <si>
    <t>でも受け入れる。30人＊５回と計算した。</t>
  </si>
  <si>
    <t>②主催イベントへの参加者数</t>
  </si>
  <si>
    <t>15675人（別紙）</t>
  </si>
  <si>
    <t>③貸室の利用者数</t>
  </si>
  <si>
    <t>開館日　　　　　（未使用）</t>
  </si>
  <si>
    <t>推計稼働率</t>
  </si>
  <si>
    <t>使用日数</t>
  </si>
  <si>
    <t>利用人数</t>
  </si>
  <si>
    <t>延べ利用者数</t>
  </si>
  <si>
    <t>２９１日</t>
  </si>
  <si>
    <t>64日</t>
  </si>
  <si>
    <t>80人</t>
  </si>
  <si>
    <t>多目的教室、キッチンスタジオ</t>
  </si>
  <si>
    <t>303日</t>
  </si>
  <si>
    <t>121日</t>
  </si>
  <si>
    <t>30人</t>
  </si>
  <si>
    <t>貸室の認知度を高め、稼動率を20%→22%に増やす。</t>
  </si>
  <si>
    <t>④託児の利用者数</t>
  </si>
  <si>
    <t>開館日　(日）　　　</t>
  </si>
  <si>
    <t>利用者見込み（／日）</t>
  </si>
  <si>
    <t>※託児利用の参考資料としてついていたものは、一日預けて2000円の</t>
  </si>
  <si>
    <t>実際は、1時間800円の保育に、同等の集客がみこめるとは考えにくい。</t>
  </si>
  <si>
    <t>平日の一日平均利用を10人、土日祝日を5人とみた。</t>
  </si>
  <si>
    <t>※企業やボランティア団体主催の催事をおこなうときに、託児室を利用して</t>
  </si>
  <si>
    <t>ほしいが、ムーブの水・金の2時間300円の託児にも、団体からのそうした利用は</t>
  </si>
  <si>
    <t>多いとはいえないので、少なめに見積もっている。</t>
  </si>
  <si>
    <t>⑤その他施設利用者数</t>
  </si>
  <si>
    <t>・ＮＰＯ関連の利用者は、週4日、複数の団体（１団体20人）が利用すると想定する。</t>
  </si>
  <si>
    <t>・育児相談・カウンセリングは育児相談センターの実績を参考に推計する。</t>
  </si>
  <si>
    <t>ＮＰＯ関連</t>
  </si>
  <si>
    <t>相談・ｶｳﾝｾﾘﾝｸﾞ</t>
  </si>
  <si>
    <t>⑥合計（利用者見込み）</t>
  </si>
  <si>
    <t>したがって、保護者、子ども、支援者をあわせて入場者は168,435人。　</t>
  </si>
  <si>
    <t>家族パスポート、1回入場券を初年度の15%増しとした。</t>
  </si>
  <si>
    <t>貸室の認知度を高め、稼動率を20%→22%に増やす。(2年目より据え置き)</t>
  </si>
  <si>
    <t>したがって、保護者、子ども、支援者をあわせて入場者は147,855人。　</t>
  </si>
  <si>
    <t>※家族パスポート券購入目標世帯数</t>
  </si>
  <si>
    <t>その世帯の６才未満の人員が5280人（1.32倍した）。パスポート購入世帯が</t>
  </si>
  <si>
    <t>年に7回施設を利用する。→36960人（子どもの延べ人数）</t>
  </si>
  <si>
    <t>※1回入場券購入目標世帯数</t>
  </si>
  <si>
    <t>６７３３世帯（6才未満の子どものいる一般世帯の約6分の１）</t>
  </si>
  <si>
    <t>上記世帯の6才未満の人員が８８８８人</t>
  </si>
  <si>
    <t>1回入場券購入世帯が年2回施設を利用する。→17776人</t>
  </si>
  <si>
    <t>※子どもと同伴する大人は平日が1人、休日が2人と想定する。</t>
  </si>
  <si>
    <t>利用の割合は平日が49.3％、土日祝日50.7％とする。</t>
  </si>
  <si>
    <t>58日</t>
  </si>
  <si>
    <t>【１８年度】</t>
  </si>
  <si>
    <t>パスポート購入者は6才未満の子どものいる一般世帯の約10％で4,000世帯。</t>
  </si>
  <si>
    <t>ホール</t>
  </si>
  <si>
    <t>【１９年度】</t>
  </si>
  <si>
    <t>【２０年度】</t>
  </si>
  <si>
    <t>【１７年度】</t>
  </si>
  <si>
    <t>１７年度と１８年度は算出根拠を共用し、１７年度は３／１２ヶ月の入場者数を計上する。</t>
  </si>
  <si>
    <t>事業計画</t>
  </si>
  <si>
    <t>番号</t>
  </si>
  <si>
    <t>事業名</t>
  </si>
  <si>
    <t>内容</t>
  </si>
  <si>
    <t>1回(人）</t>
  </si>
  <si>
    <t>回数/月</t>
  </si>
  <si>
    <t>回数/年</t>
  </si>
  <si>
    <t>総数</t>
  </si>
  <si>
    <t>１．親、養育者の育ちを支えるモデル実践研究とノウハウの形成、プログラム化</t>
  </si>
  <si>
    <t>親育ち知識･情報講座</t>
  </si>
  <si>
    <t>メデイアの影響や、3歳児神話、発達の理解、情報リテラシー、安全・防災、全市・地域情報など自身の子育て観を養い、子育てを助けてくれる知識や情報を学びます。</t>
  </si>
  <si>
    <t>子育てスキル講座</t>
  </si>
  <si>
    <t>しつけ、生活リズム、遊び、絵本読み、おもちゃや卒乳、食育など、子どもとの関りに必要な具体的な力を育てます。</t>
  </si>
  <si>
    <t>「わたし」のための講座</t>
  </si>
  <si>
    <t>セルフエスティームやアサーションのコミュニケーション講座、再就職プランを含めたライフ＆ワークデザイン、リフレッシュのための講座、ＮＰＰなど親育ちプログラムを学びます。</t>
  </si>
  <si>
    <t>プログラム構成事業</t>
  </si>
  <si>
    <t>上記企画を応用できるようプログラム化する。</t>
  </si>
  <si>
    <t>講座託児事業</t>
  </si>
  <si>
    <t>(1)～(3)事業の際に必要な託児事業。</t>
  </si>
  <si>
    <t>２．乳幼児の育ちを支えるモデル実践研究とノウハウの形成、プログラム化</t>
  </si>
  <si>
    <t>八育のための遊び事業</t>
  </si>
  <si>
    <t>定期的に八育のテーマにそった講座やワークショップを開催。また、長期の休みの際に展示会など特別イベントを実施する。人形劇やコンサートなどの芸術文化プログラムも含む。</t>
  </si>
  <si>
    <t>小企画</t>
  </si>
  <si>
    <t>大企画</t>
  </si>
  <si>
    <t>特別ｲﾍﾞﾝﾄ</t>
  </si>
  <si>
    <t>上記企画を応用できるようプログラム化する。ブックレットにして、各市民センター、支援センター等に配布。</t>
  </si>
  <si>
    <t>(1)事業の際に必要な託児事業。</t>
  </si>
  <si>
    <t>３．子ども・子育てに関する情報の集積と発信</t>
  </si>
  <si>
    <t>プラザニュースの発行</t>
  </si>
  <si>
    <t>企画を紹介したプラザニュースを毎月発行。西部ガス「＆」とともに、配布。</t>
  </si>
  <si>
    <t>ＨＰ事業</t>
  </si>
  <si>
    <t>企画の広報と事業報告、プラザの紹介などで構成。</t>
  </si>
  <si>
    <t>アンテナ会員事業</t>
  </si>
  <si>
    <t>各区に２，３人の当事者リポーターを依頼。地域情報を集めてもらい、プラザの情報を地域で伝えてもらう。年間パスポート無償提供。年6回の情報交流事業に参加。1人が年に1回くらいプラザニュースにミニリポートを掲載。</t>
  </si>
  <si>
    <t>情報サポーター事業</t>
  </si>
  <si>
    <t>地域でプラザニュースを学校、幼稚園などに配布してもらう。その際に、学校等の情報をもらってくる。</t>
  </si>
  <si>
    <t>メールニュース</t>
  </si>
  <si>
    <t>登録されたメールに日々の企画を流す。</t>
  </si>
  <si>
    <t>年次報告の作成。</t>
  </si>
  <si>
    <t>年度ごとに報告書の作成。</t>
  </si>
  <si>
    <t>４．子育て支援者の実践的養成と第三層への供給</t>
  </si>
  <si>
    <t>地域に現場をもつサポーターのＯＪＴ事業</t>
  </si>
  <si>
    <t>定期的、体系的な研修（年４回、有料）を継続的に受けて、支援プラザでのコンセプトを地域にひろげる媒介者に育つよう支援する。30人のグループを３グループ、年4回研修。</t>
  </si>
  <si>
    <t>利用者→サポーターステップアップ事業</t>
  </si>
  <si>
    <t>子育てにおいて最も頼りに成るのは、同様の経験をした親の存在。そこで、子育て中の親で、子育て基礎講習（有償）を受講した人は、「コミュニケーションサポーター資格」を発行し、フリースペース、遊びのスペース等で、他の親子とさりげなく関わりを持つボランティアとなる。</t>
  </si>
  <si>
    <t>子育てサポーター養成講座</t>
  </si>
  <si>
    <t>子育て支援者、子育てＮＰＯのスタッフを対象として、各種養成講座を実施する。
　環境整備／遊び／保育／サークル作り／わらべうた／離乳食指導／マネージメントなどこれらの養成講座は座学だけではなく、本施設をＯＪＴの場として実践的に学習する（有料）。養成したサポーターは、地域で活躍する人材として還元する。（３テーマで３回講座）</t>
  </si>
  <si>
    <t>学生サポーター養成事業</t>
  </si>
  <si>
    <t>中学生の子育て支援体験学習（総合学習）の受け入れ（20人を10校）。中学生／高校生／大学生を対象として、各種サポーターの養成講座を実施。さらにボランティアグループ形成の支援も行う。(20人のグループ＊３テーマ*3回）</t>
  </si>
  <si>
    <t>各種講座プログラム開発</t>
  </si>
  <si>
    <t>ワークショップ、ＯＪＴトレーニングなどを取り入れた、各種プログラムの開発</t>
  </si>
  <si>
    <t>サポーターグループ支援事業</t>
  </si>
  <si>
    <t>各種サポーターが自主研修を企画した際にサポートする事業</t>
  </si>
  <si>
    <t>５．子ども・子育てに関する市民活動の活性化支援</t>
  </si>
  <si>
    <t>子育ち・親育ちフェスタ</t>
  </si>
  <si>
    <t>12月のオープニング記念の際に、子育ち・親育ちに関る団体が実施する自主企画事業に助成する。50人参加の企画を15団体助成。</t>
  </si>
  <si>
    <t>子育ち・親育ちＮＰＯサポート事業</t>
  </si>
  <si>
    <t>市内の子育ち・親育ちに関連するグループの運営活動助成。</t>
  </si>
  <si>
    <t>市民活動託児支援事業</t>
  </si>
  <si>
    <t>市民活動の企画や準備で託児が必要な時に、託児者をつける（5人の託児者を15人×30グループに支援）。</t>
  </si>
  <si>
    <t>６．区と協働して第二層レベルの支援施策の充実・格差是正事業</t>
  </si>
  <si>
    <t>７区協働ワークショップ</t>
  </si>
  <si>
    <t>年２、３回。各区の子育て支援ネットワークの交流や意見交換の場。</t>
  </si>
  <si>
    <t>各区子育て支援システム研究事業</t>
  </si>
  <si>
    <t>区単位学習会を定例的に開催し、成果が各区の施策に反映されるような流れを作る。３ヶ月に１回のペースでコンスタントに開催する。</t>
  </si>
  <si>
    <t>７．市民センターと協働して第三層レベルの支援背策の充実・格差是正事業</t>
  </si>
  <si>
    <t>サポーター派遣事業</t>
  </si>
  <si>
    <t>支援プラザで養成したサポーターの派遣事業。</t>
  </si>
  <si>
    <t>市民センターアウトリーチ事業</t>
  </si>
  <si>
    <t>サークルやＦＳの支援、その他プラザのソフト、人材派遣事業。</t>
  </si>
  <si>
    <t>８．企業内教育へのプログラム提供</t>
  </si>
  <si>
    <t>企業研修受け入れ事業</t>
  </si>
  <si>
    <t>市内事業所からの社員研修を受け入れる。</t>
  </si>
  <si>
    <t>企業研修アウトリーチ事業</t>
  </si>
  <si>
    <t>プラザのソフト、人材派遣事業。</t>
  </si>
  <si>
    <t>ファミリーフレンドリー育成事業</t>
  </si>
  <si>
    <t>次世代育成行動計画策定セミナーや、企業ボランティアの事例紹介など。</t>
  </si>
  <si>
    <t>９．子ども相談センターはじめ市内の子ども・子育て関係施設との緊密な連携</t>
  </si>
  <si>
    <t>１０．芸術、学習、観光など市内施設との多様な連携</t>
  </si>
  <si>
    <t>協働事業の開催</t>
  </si>
  <si>
    <t>１９年度は</t>
  </si>
  <si>
    <t>２０年度は</t>
  </si>
  <si>
    <t>15783人（別紙）</t>
  </si>
  <si>
    <t>147,855人＋15,783人＋8,270人＋2,795人＋7,230人＝181,933人</t>
  </si>
  <si>
    <t>161,573人＋15,783人＋8,750人＋2,795人＋7,230人＝196,131人</t>
  </si>
  <si>
    <t>168,435人＋15,783人＋8,750人＋2,795人＋7,230人＝202,993人</t>
  </si>
  <si>
    <t>資料-Y01</t>
  </si>
  <si>
    <t>資料-Y02</t>
  </si>
  <si>
    <t>資料-Y03</t>
  </si>
  <si>
    <t>資料-Y04</t>
  </si>
  <si>
    <t>資料-Y05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</si>
</sst>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_);\(0\)"/>
    <numFmt numFmtId="179" formatCode="0_ "/>
    <numFmt numFmtId="180" formatCode="&quot;\&quot;#,##0_);[Red]\(&quot;\&quot;#,##0\)"/>
    <numFmt numFmtId="181" formatCode="#,##0.0_ ;[Red]\-#,##0.0\ "/>
  </numFmts>
  <fonts count="7">
    <font>
      <sz val="11"/>
      <name val="ＭＳ Ｐゴシック"/>
      <family val="0"/>
    </font>
    <font>
      <sz val="6"/>
      <name val="ＭＳ Ｐゴシック"/>
      <family val="3"/>
    </font>
    <font>
      <sz val="11"/>
      <name val="ＭＳ 明朝"/>
      <family val="1"/>
    </font>
    <font>
      <sz val="11"/>
      <name val="ＭＳ Ｐ明朝"/>
      <family val="1"/>
    </font>
    <font>
      <sz val="9"/>
      <name val="ＭＳ 明朝"/>
      <family val="1"/>
    </font>
    <font>
      <sz val="11"/>
      <color indexed="8"/>
      <name val="ＭＳ 明朝"/>
      <family val="1"/>
    </font>
    <font>
      <b/>
      <sz val="14"/>
      <name val="ＭＳ Ｐゴシック"/>
      <family val="3"/>
    </font>
  </fonts>
  <fills count="2">
    <fill>
      <patternFill/>
    </fill>
    <fill>
      <patternFill patternType="gray125"/>
    </fill>
  </fills>
  <borders count="25">
    <border>
      <left/>
      <right/>
      <top/>
      <bottom/>
      <diagonal/>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hair"/>
      <top style="hair"/>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medium"/>
      <right style="medium"/>
      <top style="medium"/>
      <bottom style="mediu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xf>
    <xf numFmtId="0" fontId="2" fillId="0" borderId="0" xfId="0" applyFont="1" applyAlignment="1">
      <alignment/>
    </xf>
    <xf numFmtId="38" fontId="2" fillId="0" borderId="0" xfId="16" applyFont="1" applyBorder="1" applyAlignment="1">
      <alignment/>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xf numFmtId="9" fontId="3" fillId="0" borderId="5" xfId="0" applyNumberFormat="1" applyFont="1" applyBorder="1" applyAlignment="1">
      <alignment vertical="center"/>
    </xf>
    <xf numFmtId="0" fontId="3" fillId="0" borderId="1" xfId="0" applyFont="1" applyBorder="1" applyAlignment="1">
      <alignment vertical="center" wrapText="1"/>
    </xf>
    <xf numFmtId="0" fontId="3" fillId="0" borderId="0" xfId="0" applyFont="1" applyBorder="1" applyAlignment="1">
      <alignment vertical="center"/>
    </xf>
    <xf numFmtId="176" fontId="2" fillId="0" borderId="0" xfId="16" applyNumberFormat="1" applyFont="1" applyBorder="1" applyAlignment="1">
      <alignment/>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Font="1" applyAlignment="1">
      <alignment/>
    </xf>
    <xf numFmtId="0" fontId="3" fillId="0" borderId="0" xfId="0" applyFont="1" applyAlignment="1">
      <alignment/>
    </xf>
    <xf numFmtId="0" fontId="2" fillId="0" borderId="0" xfId="0" applyFont="1" applyAlignment="1">
      <alignment wrapText="1"/>
    </xf>
    <xf numFmtId="0" fontId="4"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xf>
    <xf numFmtId="0" fontId="2" fillId="0" borderId="11" xfId="0" applyFont="1" applyBorder="1" applyAlignment="1">
      <alignment/>
    </xf>
    <xf numFmtId="0" fontId="2" fillId="0" borderId="11" xfId="0" applyFont="1" applyBorder="1" applyAlignment="1">
      <alignment horizontal="center" wrapText="1"/>
    </xf>
    <xf numFmtId="0" fontId="4" fillId="0" borderId="11" xfId="0" applyFont="1" applyBorder="1" applyAlignment="1">
      <alignment horizontal="center" vertical="center" wrapText="1"/>
    </xf>
    <xf numFmtId="0" fontId="2" fillId="0" borderId="11" xfId="0" applyFont="1" applyBorder="1" applyAlignment="1">
      <alignment horizont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Border="1" applyAlignment="1">
      <alignment horizontal="center" wrapText="1"/>
    </xf>
    <xf numFmtId="0" fontId="4" fillId="0" borderId="0" xfId="0" applyFont="1" applyBorder="1" applyAlignment="1">
      <alignment horizontal="center" vertical="center" wrapText="1"/>
    </xf>
    <xf numFmtId="0" fontId="2" fillId="0" borderId="12" xfId="0" applyFont="1" applyBorder="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3" xfId="0" applyFont="1" applyBorder="1" applyAlignment="1">
      <alignment horizontal="center" vertical="center"/>
    </xf>
    <xf numFmtId="178" fontId="5" fillId="0" borderId="0" xfId="0" applyNumberFormat="1" applyFont="1" applyAlignment="1">
      <alignment vertical="center"/>
    </xf>
    <xf numFmtId="0" fontId="2" fillId="0" borderId="0" xfId="0" applyFont="1" applyAlignment="1">
      <alignment vertical="center" wrapText="1"/>
    </xf>
    <xf numFmtId="0" fontId="2" fillId="0" borderId="14" xfId="0"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178" fontId="2" fillId="0" borderId="0" xfId="0" applyNumberFormat="1" applyFont="1" applyAlignment="1">
      <alignment vertical="center"/>
    </xf>
    <xf numFmtId="0" fontId="2" fillId="0" borderId="1" xfId="0" applyFont="1" applyBorder="1" applyAlignment="1">
      <alignmen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0" fontId="2" fillId="0" borderId="1" xfId="0" applyFont="1" applyBorder="1" applyAlignment="1">
      <alignment/>
    </xf>
    <xf numFmtId="0" fontId="2" fillId="0" borderId="17" xfId="0" applyFont="1" applyBorder="1" applyAlignment="1">
      <alignment/>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xf>
    <xf numFmtId="38" fontId="2" fillId="0" borderId="0" xfId="0" applyNumberFormat="1" applyFont="1" applyAlignment="1">
      <alignment/>
    </xf>
    <xf numFmtId="0" fontId="6" fillId="0" borderId="18" xfId="0" applyFont="1" applyBorder="1" applyAlignment="1">
      <alignment horizontal="center"/>
    </xf>
    <xf numFmtId="178" fontId="5" fillId="0" borderId="0" xfId="0" applyNumberFormat="1" applyFont="1" applyAlignment="1">
      <alignment vertical="center"/>
    </xf>
    <xf numFmtId="0" fontId="0" fillId="0" borderId="0" xfId="0" applyAlignment="1">
      <alignment vertical="center"/>
    </xf>
    <xf numFmtId="0" fontId="2" fillId="0" borderId="0" xfId="0" applyFont="1" applyAlignment="1">
      <alignment vertical="center"/>
    </xf>
    <xf numFmtId="0" fontId="4" fillId="0" borderId="13" xfId="0" applyFont="1" applyBorder="1" applyAlignment="1">
      <alignment vertical="center" wrapText="1"/>
    </xf>
    <xf numFmtId="0" fontId="0" fillId="0" borderId="13" xfId="0" applyBorder="1" applyAlignment="1">
      <alignment vertical="center" wrapText="1"/>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68"/>
  <sheetViews>
    <sheetView tabSelected="1" view="pageBreakPreview" zoomScale="60" zoomScaleNormal="75" workbookViewId="0" topLeftCell="A16">
      <selection activeCell="A2" sqref="A2"/>
    </sheetView>
  </sheetViews>
  <sheetFormatPr defaultColWidth="9.00390625" defaultRowHeight="13.5"/>
  <cols>
    <col min="1" max="1" width="5.00390625" style="1" customWidth="1"/>
    <col min="2" max="2" width="25.25390625" style="23" customWidth="1"/>
    <col min="3" max="3" width="38.75390625" style="24" customWidth="1"/>
    <col min="4" max="4" width="8.00390625" style="1" customWidth="1"/>
    <col min="5" max="5" width="9.00390625" style="25" customWidth="1"/>
    <col min="6" max="6" width="6.375" style="25" customWidth="1"/>
    <col min="7" max="7" width="10.875" style="25" customWidth="1"/>
    <col min="8" max="8" width="9.00390625" style="25" customWidth="1"/>
    <col min="9" max="16384" width="9.00390625" style="1" customWidth="1"/>
  </cols>
  <sheetData>
    <row r="1" ht="18" thickBot="1">
      <c r="C1" s="57" t="s">
        <v>178</v>
      </c>
    </row>
    <row r="2" ht="13.5">
      <c r="A2" s="1" t="s">
        <v>88</v>
      </c>
    </row>
    <row r="3" ht="13.5">
      <c r="A3" s="26"/>
    </row>
    <row r="4" spans="1:8" ht="33.75" customHeight="1">
      <c r="A4" s="27" t="s">
        <v>89</v>
      </c>
      <c r="B4" s="28" t="s">
        <v>90</v>
      </c>
      <c r="C4" s="29" t="s">
        <v>91</v>
      </c>
      <c r="D4" s="30"/>
      <c r="E4" s="31" t="s">
        <v>92</v>
      </c>
      <c r="F4" s="32" t="s">
        <v>93</v>
      </c>
      <c r="G4" s="32" t="s">
        <v>94</v>
      </c>
      <c r="H4" s="31" t="s">
        <v>95</v>
      </c>
    </row>
    <row r="5" spans="1:8" ht="19.5" customHeight="1">
      <c r="A5" s="26" t="s">
        <v>96</v>
      </c>
      <c r="B5" s="33"/>
      <c r="C5" s="34"/>
      <c r="D5" s="35"/>
      <c r="E5" s="36"/>
      <c r="F5" s="37"/>
      <c r="G5" s="38"/>
      <c r="H5" s="39"/>
    </row>
    <row r="6" spans="1:8" ht="45">
      <c r="A6" s="40">
        <v>-1</v>
      </c>
      <c r="B6" s="41" t="s">
        <v>97</v>
      </c>
      <c r="C6" s="24" t="s">
        <v>98</v>
      </c>
      <c r="D6" s="42"/>
      <c r="E6" s="43">
        <v>30</v>
      </c>
      <c r="F6" s="43">
        <v>3</v>
      </c>
      <c r="G6" s="43">
        <v>12</v>
      </c>
      <c r="H6" s="44">
        <f>E6*F6*G6</f>
        <v>1080</v>
      </c>
    </row>
    <row r="7" spans="1:8" ht="33.75">
      <c r="A7" s="45">
        <v>-2</v>
      </c>
      <c r="B7" s="41" t="s">
        <v>99</v>
      </c>
      <c r="C7" s="24" t="s">
        <v>100</v>
      </c>
      <c r="D7" s="46"/>
      <c r="E7" s="47">
        <v>20</v>
      </c>
      <c r="F7" s="47">
        <v>4</v>
      </c>
      <c r="G7" s="47">
        <v>12</v>
      </c>
      <c r="H7" s="48">
        <f>E7*F7*G7</f>
        <v>960</v>
      </c>
    </row>
    <row r="8" spans="1:8" ht="45">
      <c r="A8" s="40">
        <v>-3</v>
      </c>
      <c r="B8" s="41" t="s">
        <v>101</v>
      </c>
      <c r="C8" s="24" t="s">
        <v>102</v>
      </c>
      <c r="D8" s="46"/>
      <c r="E8" s="47">
        <v>30</v>
      </c>
      <c r="F8" s="47">
        <v>3</v>
      </c>
      <c r="G8" s="47">
        <v>12</v>
      </c>
      <c r="H8" s="48">
        <f>E8*F8*G8</f>
        <v>1080</v>
      </c>
    </row>
    <row r="9" spans="1:8" ht="13.5">
      <c r="A9" s="45">
        <v>-4</v>
      </c>
      <c r="B9" s="41" t="s">
        <v>103</v>
      </c>
      <c r="C9" s="24" t="s">
        <v>104</v>
      </c>
      <c r="D9" s="49"/>
      <c r="E9" s="47"/>
      <c r="F9" s="47"/>
      <c r="G9" s="47"/>
      <c r="H9" s="48"/>
    </row>
    <row r="10" spans="1:8" ht="13.5">
      <c r="A10" s="40">
        <v>-5</v>
      </c>
      <c r="B10" s="41" t="s">
        <v>105</v>
      </c>
      <c r="C10" s="24" t="s">
        <v>106</v>
      </c>
      <c r="D10" s="49"/>
      <c r="E10" s="47">
        <v>8</v>
      </c>
      <c r="F10" s="47">
        <v>1</v>
      </c>
      <c r="G10" s="47">
        <v>150</v>
      </c>
      <c r="H10" s="48">
        <f>E10*F10*G10</f>
        <v>1200</v>
      </c>
    </row>
    <row r="11" spans="1:8" ht="13.5">
      <c r="A11" s="45"/>
      <c r="B11" s="41"/>
      <c r="D11" s="46"/>
      <c r="E11" s="47"/>
      <c r="F11" s="47"/>
      <c r="G11" s="47"/>
      <c r="H11" s="48"/>
    </row>
    <row r="12" spans="1:8" ht="13.5">
      <c r="A12" s="1" t="s">
        <v>107</v>
      </c>
      <c r="D12" s="49"/>
      <c r="E12" s="47"/>
      <c r="F12" s="47"/>
      <c r="G12" s="47"/>
      <c r="H12" s="48"/>
    </row>
    <row r="13" spans="1:8" ht="21" customHeight="1">
      <c r="A13" s="58">
        <v>-1</v>
      </c>
      <c r="B13" s="60" t="s">
        <v>108</v>
      </c>
      <c r="C13" s="61" t="s">
        <v>109</v>
      </c>
      <c r="D13" s="46" t="s">
        <v>110</v>
      </c>
      <c r="E13" s="47">
        <v>20</v>
      </c>
      <c r="F13" s="47">
        <v>3</v>
      </c>
      <c r="G13" s="47">
        <v>12</v>
      </c>
      <c r="H13" s="48">
        <f>E13*F13*G13</f>
        <v>720</v>
      </c>
    </row>
    <row r="14" spans="1:8" ht="27.75" customHeight="1">
      <c r="A14" s="58"/>
      <c r="B14" s="60"/>
      <c r="C14" s="61"/>
      <c r="D14" s="46" t="s">
        <v>111</v>
      </c>
      <c r="E14" s="47">
        <v>80</v>
      </c>
      <c r="F14" s="47">
        <v>2</v>
      </c>
      <c r="G14" s="47">
        <v>12</v>
      </c>
      <c r="H14" s="48">
        <f>E14*F14*G14</f>
        <v>1920</v>
      </c>
    </row>
    <row r="15" spans="1:8" ht="29.25" customHeight="1">
      <c r="A15" s="59"/>
      <c r="B15" s="59"/>
      <c r="C15" s="62"/>
      <c r="D15" s="46" t="s">
        <v>112</v>
      </c>
      <c r="E15" s="47">
        <v>2000</v>
      </c>
      <c r="F15" s="47">
        <v>1</v>
      </c>
      <c r="G15" s="47">
        <v>2</v>
      </c>
      <c r="H15" s="48">
        <f>E15*F15*G15</f>
        <v>4000</v>
      </c>
    </row>
    <row r="16" spans="1:8" ht="39.75" customHeight="1">
      <c r="A16" s="45">
        <v>-2</v>
      </c>
      <c r="B16" s="41" t="s">
        <v>103</v>
      </c>
      <c r="C16" s="24" t="s">
        <v>113</v>
      </c>
      <c r="D16" s="49"/>
      <c r="E16" s="47"/>
      <c r="F16" s="47"/>
      <c r="G16" s="47"/>
      <c r="H16" s="48"/>
    </row>
    <row r="17" spans="1:8" ht="13.5">
      <c r="A17" s="40">
        <v>-3</v>
      </c>
      <c r="B17" s="41" t="s">
        <v>105</v>
      </c>
      <c r="C17" s="24" t="s">
        <v>114</v>
      </c>
      <c r="D17" s="49"/>
      <c r="E17" s="47">
        <v>8</v>
      </c>
      <c r="F17" s="47">
        <v>1</v>
      </c>
      <c r="G17" s="47">
        <v>50</v>
      </c>
      <c r="H17" s="48">
        <f>E17*F17*G17</f>
        <v>400</v>
      </c>
    </row>
    <row r="18" spans="4:8" ht="13.5">
      <c r="D18" s="49"/>
      <c r="E18" s="47"/>
      <c r="F18" s="47"/>
      <c r="G18" s="47"/>
      <c r="H18" s="48"/>
    </row>
    <row r="19" spans="1:8" ht="13.5">
      <c r="A19" s="26" t="s">
        <v>115</v>
      </c>
      <c r="D19" s="49"/>
      <c r="E19" s="47"/>
      <c r="F19" s="47"/>
      <c r="G19" s="47"/>
      <c r="H19" s="48"/>
    </row>
    <row r="20" spans="1:8" ht="22.5">
      <c r="A20" s="40">
        <v>-1</v>
      </c>
      <c r="B20" s="23" t="s">
        <v>116</v>
      </c>
      <c r="C20" s="24" t="s">
        <v>117</v>
      </c>
      <c r="D20" s="49"/>
      <c r="E20" s="47"/>
      <c r="F20" s="47"/>
      <c r="G20" s="47"/>
      <c r="H20" s="48"/>
    </row>
    <row r="21" spans="1:8" ht="17.25" customHeight="1">
      <c r="A21" s="45">
        <v>-2</v>
      </c>
      <c r="B21" s="23" t="s">
        <v>118</v>
      </c>
      <c r="C21" s="24" t="s">
        <v>119</v>
      </c>
      <c r="D21" s="49"/>
      <c r="E21" s="47"/>
      <c r="F21" s="47"/>
      <c r="G21" s="47"/>
      <c r="H21" s="48"/>
    </row>
    <row r="22" spans="1:8" ht="66.75" customHeight="1">
      <c r="A22" s="40">
        <v>-3</v>
      </c>
      <c r="B22" s="41" t="s">
        <v>120</v>
      </c>
      <c r="C22" s="24" t="s">
        <v>121</v>
      </c>
      <c r="D22" s="46"/>
      <c r="E22" s="47">
        <v>21</v>
      </c>
      <c r="F22" s="47">
        <v>0.5</v>
      </c>
      <c r="G22" s="47">
        <v>12</v>
      </c>
      <c r="H22" s="48">
        <f>E22*F22*G22</f>
        <v>126</v>
      </c>
    </row>
    <row r="23" spans="1:8" ht="31.5" customHeight="1">
      <c r="A23" s="45">
        <v>-4</v>
      </c>
      <c r="B23" s="41" t="s">
        <v>122</v>
      </c>
      <c r="C23" s="24" t="s">
        <v>123</v>
      </c>
      <c r="D23" s="46"/>
      <c r="E23" s="47"/>
      <c r="F23" s="47"/>
      <c r="G23" s="47"/>
      <c r="H23" s="48"/>
    </row>
    <row r="24" spans="1:8" ht="13.5">
      <c r="A24" s="40">
        <v>-5</v>
      </c>
      <c r="B24" s="23" t="s">
        <v>124</v>
      </c>
      <c r="C24" s="24" t="s">
        <v>125</v>
      </c>
      <c r="D24" s="49"/>
      <c r="E24" s="47"/>
      <c r="F24" s="47"/>
      <c r="G24" s="47"/>
      <c r="H24" s="48"/>
    </row>
    <row r="25" spans="1:8" ht="13.5">
      <c r="A25" s="40">
        <v>-6</v>
      </c>
      <c r="B25" s="23" t="s">
        <v>126</v>
      </c>
      <c r="C25" s="24" t="s">
        <v>127</v>
      </c>
      <c r="D25" s="49"/>
      <c r="E25" s="47"/>
      <c r="F25" s="47"/>
      <c r="G25" s="47"/>
      <c r="H25" s="48"/>
    </row>
    <row r="26" spans="1:8" ht="13.5">
      <c r="A26" s="40"/>
      <c r="D26" s="49"/>
      <c r="E26" s="47"/>
      <c r="F26" s="47"/>
      <c r="G26" s="47"/>
      <c r="H26" s="48"/>
    </row>
    <row r="27" spans="1:8" ht="13.5">
      <c r="A27" s="26" t="s">
        <v>128</v>
      </c>
      <c r="D27" s="49"/>
      <c r="E27" s="47"/>
      <c r="F27" s="47"/>
      <c r="G27" s="47"/>
      <c r="H27" s="48"/>
    </row>
    <row r="28" spans="1:8" ht="50.25" customHeight="1">
      <c r="A28" s="40">
        <v>-1</v>
      </c>
      <c r="B28" s="41" t="s">
        <v>129</v>
      </c>
      <c r="C28" s="24" t="s">
        <v>130</v>
      </c>
      <c r="D28" s="46"/>
      <c r="E28" s="47">
        <v>30</v>
      </c>
      <c r="F28" s="47"/>
      <c r="G28" s="47">
        <v>12</v>
      </c>
      <c r="H28" s="48">
        <f>E28*G28</f>
        <v>360</v>
      </c>
    </row>
    <row r="29" spans="1:8" ht="67.5">
      <c r="A29" s="45">
        <v>-2</v>
      </c>
      <c r="B29" s="41" t="s">
        <v>131</v>
      </c>
      <c r="C29" s="24" t="s">
        <v>132</v>
      </c>
      <c r="D29" s="46"/>
      <c r="E29" s="47">
        <v>20</v>
      </c>
      <c r="F29" s="47"/>
      <c r="G29" s="47">
        <f>3*8</f>
        <v>24</v>
      </c>
      <c r="H29" s="48">
        <f>E29*G29</f>
        <v>480</v>
      </c>
    </row>
    <row r="30" spans="1:8" ht="99" customHeight="1">
      <c r="A30" s="40">
        <v>-3</v>
      </c>
      <c r="B30" s="41" t="s">
        <v>133</v>
      </c>
      <c r="C30" s="24" t="s">
        <v>134</v>
      </c>
      <c r="D30" s="46"/>
      <c r="E30" s="47">
        <v>15</v>
      </c>
      <c r="F30" s="47"/>
      <c r="G30" s="47">
        <f>3*3</f>
        <v>9</v>
      </c>
      <c r="H30" s="48">
        <f>E30*G30</f>
        <v>135</v>
      </c>
    </row>
    <row r="31" spans="1:8" ht="65.25" customHeight="1">
      <c r="A31" s="40">
        <v>-4</v>
      </c>
      <c r="B31" s="41" t="s">
        <v>135</v>
      </c>
      <c r="C31" s="24" t="s">
        <v>136</v>
      </c>
      <c r="D31" s="50"/>
      <c r="E31" s="47"/>
      <c r="F31" s="47"/>
      <c r="G31" s="47"/>
      <c r="H31" s="48">
        <v>260</v>
      </c>
    </row>
    <row r="32" spans="1:8" ht="22.5">
      <c r="A32" s="45">
        <v>-5</v>
      </c>
      <c r="B32" s="41" t="s">
        <v>137</v>
      </c>
      <c r="C32" s="24" t="s">
        <v>138</v>
      </c>
      <c r="D32" s="46"/>
      <c r="E32" s="47"/>
      <c r="F32" s="47"/>
      <c r="G32" s="47"/>
      <c r="H32" s="48"/>
    </row>
    <row r="33" spans="1:8" ht="27">
      <c r="A33" s="40">
        <v>-6</v>
      </c>
      <c r="B33" s="41" t="s">
        <v>139</v>
      </c>
      <c r="C33" s="24" t="s">
        <v>140</v>
      </c>
      <c r="D33" s="46"/>
      <c r="E33" s="47">
        <v>15</v>
      </c>
      <c r="F33" s="47"/>
      <c r="G33" s="47">
        <v>6</v>
      </c>
      <c r="H33" s="48">
        <f>E33*G33</f>
        <v>90</v>
      </c>
    </row>
    <row r="34" spans="4:8" ht="13.5">
      <c r="D34" s="49"/>
      <c r="E34" s="47"/>
      <c r="F34" s="47"/>
      <c r="G34" s="47"/>
      <c r="H34" s="48"/>
    </row>
    <row r="35" spans="1:8" ht="13.5">
      <c r="A35" s="26" t="s">
        <v>141</v>
      </c>
      <c r="D35" s="51"/>
      <c r="E35" s="47"/>
      <c r="F35" s="47"/>
      <c r="G35" s="47"/>
      <c r="H35" s="48"/>
    </row>
    <row r="36" spans="1:8" ht="45.75" customHeight="1">
      <c r="A36" s="40">
        <v>-1</v>
      </c>
      <c r="B36" s="41" t="s">
        <v>142</v>
      </c>
      <c r="C36" s="24" t="s">
        <v>143</v>
      </c>
      <c r="D36" s="46"/>
      <c r="E36" s="47">
        <v>50</v>
      </c>
      <c r="F36" s="47"/>
      <c r="G36" s="47">
        <v>15</v>
      </c>
      <c r="H36" s="48">
        <f>E36*G36</f>
        <v>750</v>
      </c>
    </row>
    <row r="37" spans="1:8" ht="31.5" customHeight="1">
      <c r="A37" s="45">
        <v>-2</v>
      </c>
      <c r="B37" s="41" t="s">
        <v>144</v>
      </c>
      <c r="C37" s="24" t="s">
        <v>145</v>
      </c>
      <c r="D37" s="46"/>
      <c r="E37" s="47"/>
      <c r="F37" s="47"/>
      <c r="G37" s="47"/>
      <c r="H37" s="48"/>
    </row>
    <row r="38" spans="1:8" ht="22.5">
      <c r="A38" s="40">
        <v>-3</v>
      </c>
      <c r="B38" s="41" t="s">
        <v>146</v>
      </c>
      <c r="C38" s="24" t="s">
        <v>147</v>
      </c>
      <c r="D38" s="46"/>
      <c r="E38" s="47">
        <v>20</v>
      </c>
      <c r="F38" s="47"/>
      <c r="G38" s="47">
        <v>30</v>
      </c>
      <c r="H38" s="48">
        <f>E38*G38</f>
        <v>600</v>
      </c>
    </row>
    <row r="39" spans="1:8" ht="13.5">
      <c r="A39" s="26"/>
      <c r="D39" s="51"/>
      <c r="E39" s="47"/>
      <c r="F39" s="47"/>
      <c r="G39" s="47"/>
      <c r="H39" s="48"/>
    </row>
    <row r="40" spans="1:8" ht="13.5">
      <c r="A40" s="26" t="s">
        <v>148</v>
      </c>
      <c r="D40" s="51"/>
      <c r="E40" s="47"/>
      <c r="F40" s="47"/>
      <c r="G40" s="47"/>
      <c r="H40" s="48"/>
    </row>
    <row r="41" spans="1:8" ht="30.75" customHeight="1">
      <c r="A41" s="40">
        <v>-1</v>
      </c>
      <c r="B41" s="41" t="s">
        <v>149</v>
      </c>
      <c r="C41" s="24" t="s">
        <v>150</v>
      </c>
      <c r="D41" s="46"/>
      <c r="E41" s="47">
        <v>21</v>
      </c>
      <c r="F41" s="47"/>
      <c r="G41" s="47">
        <v>2</v>
      </c>
      <c r="H41" s="48">
        <f>E41*G41</f>
        <v>42</v>
      </c>
    </row>
    <row r="42" spans="1:8" ht="33.75">
      <c r="A42" s="45">
        <v>-2</v>
      </c>
      <c r="B42" s="41" t="s">
        <v>151</v>
      </c>
      <c r="C42" s="24" t="s">
        <v>152</v>
      </c>
      <c r="D42" s="46"/>
      <c r="E42" s="47">
        <v>20</v>
      </c>
      <c r="F42" s="47"/>
      <c r="G42" s="47">
        <v>36</v>
      </c>
      <c r="H42" s="48">
        <f>E42*G42</f>
        <v>720</v>
      </c>
    </row>
    <row r="43" spans="1:8" ht="13.5">
      <c r="A43" s="26"/>
      <c r="D43" s="51"/>
      <c r="E43" s="47"/>
      <c r="F43" s="47"/>
      <c r="G43" s="47"/>
      <c r="H43" s="48"/>
    </row>
    <row r="44" spans="1:8" ht="13.5">
      <c r="A44" s="26"/>
      <c r="D44" s="51"/>
      <c r="E44" s="47"/>
      <c r="F44" s="47"/>
      <c r="G44" s="47"/>
      <c r="H44" s="48"/>
    </row>
    <row r="45" spans="1:8" ht="13.5">
      <c r="A45" s="26" t="s">
        <v>153</v>
      </c>
      <c r="D45" s="51"/>
      <c r="E45" s="47"/>
      <c r="F45" s="47"/>
      <c r="G45" s="47"/>
      <c r="H45" s="48"/>
    </row>
    <row r="46" spans="1:8" ht="13.5">
      <c r="A46" s="40">
        <v>-1</v>
      </c>
      <c r="B46" s="23" t="s">
        <v>154</v>
      </c>
      <c r="C46" s="24" t="s">
        <v>155</v>
      </c>
      <c r="D46" s="51"/>
      <c r="E46" s="47">
        <v>5</v>
      </c>
      <c r="F46" s="47">
        <v>2</v>
      </c>
      <c r="G46" s="47">
        <v>12</v>
      </c>
      <c r="H46" s="48">
        <f>E46*G46</f>
        <v>60</v>
      </c>
    </row>
    <row r="47" spans="1:8" ht="27">
      <c r="A47" s="45">
        <v>-2</v>
      </c>
      <c r="B47" s="41" t="s">
        <v>156</v>
      </c>
      <c r="C47" s="24" t="s">
        <v>157</v>
      </c>
      <c r="D47" s="46"/>
      <c r="E47" s="47"/>
      <c r="F47" s="47"/>
      <c r="G47" s="47"/>
      <c r="H47" s="48"/>
    </row>
    <row r="48" spans="1:8" ht="13.5">
      <c r="A48" s="40"/>
      <c r="D48" s="51"/>
      <c r="E48" s="47"/>
      <c r="F48" s="47"/>
      <c r="G48" s="47"/>
      <c r="H48" s="48"/>
    </row>
    <row r="49" spans="1:8" ht="13.5">
      <c r="A49" s="26"/>
      <c r="D49" s="51"/>
      <c r="E49" s="47"/>
      <c r="F49" s="47"/>
      <c r="G49" s="47"/>
      <c r="H49" s="48"/>
    </row>
    <row r="50" spans="1:8" ht="13.5">
      <c r="A50" s="26" t="s">
        <v>158</v>
      </c>
      <c r="D50" s="51"/>
      <c r="E50" s="47"/>
      <c r="F50" s="47"/>
      <c r="G50" s="47"/>
      <c r="H50" s="48"/>
    </row>
    <row r="51" spans="1:8" ht="13.5">
      <c r="A51" s="40">
        <v>-1</v>
      </c>
      <c r="B51" s="23" t="s">
        <v>159</v>
      </c>
      <c r="C51" s="24" t="s">
        <v>160</v>
      </c>
      <c r="D51" s="51"/>
      <c r="E51" s="47">
        <v>10</v>
      </c>
      <c r="F51" s="47"/>
      <c r="G51" s="47">
        <v>5</v>
      </c>
      <c r="H51" s="48">
        <f>E51*G51</f>
        <v>50</v>
      </c>
    </row>
    <row r="52" spans="1:8" ht="13.5">
      <c r="A52" s="45">
        <v>-2</v>
      </c>
      <c r="B52" s="23" t="s">
        <v>161</v>
      </c>
      <c r="C52" s="24" t="s">
        <v>162</v>
      </c>
      <c r="D52" s="51"/>
      <c r="E52" s="47">
        <v>50</v>
      </c>
      <c r="F52" s="47"/>
      <c r="G52" s="47">
        <v>5</v>
      </c>
      <c r="H52" s="48">
        <f>E52*G52</f>
        <v>250</v>
      </c>
    </row>
    <row r="53" spans="1:8" ht="27">
      <c r="A53" s="40">
        <v>-3</v>
      </c>
      <c r="B53" s="23" t="s">
        <v>163</v>
      </c>
      <c r="C53" s="24" t="s">
        <v>164</v>
      </c>
      <c r="D53" s="51"/>
      <c r="E53" s="47">
        <v>50</v>
      </c>
      <c r="F53" s="47"/>
      <c r="G53" s="47">
        <v>2</v>
      </c>
      <c r="H53" s="48">
        <f>E53*G53</f>
        <v>100</v>
      </c>
    </row>
    <row r="54" spans="1:8" ht="13.5">
      <c r="A54" s="26" t="s">
        <v>165</v>
      </c>
      <c r="D54" s="51"/>
      <c r="E54" s="47"/>
      <c r="F54" s="47"/>
      <c r="G54" s="47"/>
      <c r="H54" s="48"/>
    </row>
    <row r="55" spans="1:8" ht="13.5">
      <c r="A55" s="40">
        <v>-1</v>
      </c>
      <c r="D55" s="51"/>
      <c r="E55" s="47"/>
      <c r="F55" s="47"/>
      <c r="G55" s="47"/>
      <c r="H55" s="48"/>
    </row>
    <row r="56" spans="1:8" ht="13.5">
      <c r="A56" s="26"/>
      <c r="D56" s="51"/>
      <c r="E56" s="47"/>
      <c r="F56" s="47"/>
      <c r="G56" s="47"/>
      <c r="H56" s="48"/>
    </row>
    <row r="57" spans="1:8" ht="13.5">
      <c r="A57" s="26" t="s">
        <v>166</v>
      </c>
      <c r="D57" s="51"/>
      <c r="E57" s="47"/>
      <c r="F57" s="47"/>
      <c r="G57" s="47"/>
      <c r="H57" s="48"/>
    </row>
    <row r="58" spans="1:8" ht="13.5">
      <c r="A58" s="40">
        <v>-1</v>
      </c>
      <c r="B58" s="23" t="s">
        <v>167</v>
      </c>
      <c r="D58" s="49"/>
      <c r="E58" s="47">
        <v>50</v>
      </c>
      <c r="F58" s="47">
        <v>1</v>
      </c>
      <c r="G58" s="47">
        <v>8</v>
      </c>
      <c r="H58" s="48">
        <f>E58*F58*G58</f>
        <v>400</v>
      </c>
    </row>
    <row r="59" spans="1:8" ht="13.5">
      <c r="A59" s="45"/>
      <c r="D59" s="52"/>
      <c r="E59" s="53"/>
      <c r="F59" s="53"/>
      <c r="G59" s="53"/>
      <c r="H59" s="54"/>
    </row>
    <row r="60" spans="1:8" ht="13.5">
      <c r="A60" s="40"/>
      <c r="H60" s="25">
        <f>SUM(H6:H59)</f>
        <v>15783</v>
      </c>
    </row>
    <row r="61" ht="13.5">
      <c r="D61" s="55"/>
    </row>
    <row r="62" ht="13.5">
      <c r="D62" s="2"/>
    </row>
    <row r="63" ht="13.5">
      <c r="D63" s="2"/>
    </row>
    <row r="64" ht="13.5">
      <c r="D64" s="2"/>
    </row>
    <row r="65" ht="13.5">
      <c r="D65" s="2"/>
    </row>
    <row r="66" ht="13.5">
      <c r="D66" s="2"/>
    </row>
    <row r="67" ht="13.5">
      <c r="D67" s="36"/>
    </row>
    <row r="68" ht="13.5">
      <c r="D68" s="56"/>
    </row>
  </sheetData>
  <mergeCells count="3">
    <mergeCell ref="A13:A15"/>
    <mergeCell ref="B13:B15"/>
    <mergeCell ref="C13:C15"/>
  </mergeCells>
  <printOptions/>
  <pageMargins left="0.75" right="0.75" top="1" bottom="1" header="0.512" footer="0.512"/>
  <pageSetup orientation="portrait" paperSize="9" scale="53" r:id="rId1"/>
  <headerFooter alignWithMargins="0">
    <oddHeader>&amp;R&amp;"ＭＳ 明朝,標準"&amp;10子育て支援プラザ入場者数</oddHeader>
  </headerFooter>
</worksheet>
</file>

<file path=xl/worksheets/sheet2.xml><?xml version="1.0" encoding="utf-8"?>
<worksheet xmlns="http://schemas.openxmlformats.org/spreadsheetml/2006/main" xmlns:r="http://schemas.openxmlformats.org/officeDocument/2006/relationships">
  <dimension ref="A1:K66"/>
  <sheetViews>
    <sheetView view="pageBreakPreview" zoomScale="60" zoomScaleNormal="75" workbookViewId="0" topLeftCell="A1">
      <selection activeCell="A2" sqref="A2"/>
    </sheetView>
  </sheetViews>
  <sheetFormatPr defaultColWidth="9.00390625" defaultRowHeight="13.5"/>
  <cols>
    <col min="1" max="1" width="15.00390625" style="21" customWidth="1"/>
    <col min="2" max="2" width="12.625" style="21" customWidth="1"/>
    <col min="3" max="3" width="9.00390625" style="21" customWidth="1"/>
    <col min="4" max="4" width="5.375" style="21" customWidth="1"/>
    <col min="5" max="5" width="9.00390625" style="21" customWidth="1"/>
    <col min="6" max="6" width="15.75390625" style="21" customWidth="1"/>
    <col min="7" max="7" width="5.125" style="21" customWidth="1"/>
    <col min="8" max="8" width="14.625" style="21" customWidth="1"/>
    <col min="9" max="9" width="11.25390625" style="21" customWidth="1"/>
    <col min="10" max="16384" width="9.00390625" style="21" customWidth="1"/>
  </cols>
  <sheetData>
    <row r="1" ht="18" thickBot="1">
      <c r="F1" s="57" t="s">
        <v>174</v>
      </c>
    </row>
    <row r="2" spans="1:11" ht="13.5">
      <c r="A2" s="3" t="s">
        <v>86</v>
      </c>
      <c r="B2" s="3"/>
      <c r="C2" s="3"/>
      <c r="D2" s="3"/>
      <c r="E2" s="3"/>
      <c r="F2" s="3"/>
      <c r="G2" s="3"/>
      <c r="H2" s="3"/>
      <c r="I2" s="3"/>
      <c r="J2" s="3"/>
      <c r="K2" s="3"/>
    </row>
    <row r="3" spans="1:11" ht="13.5">
      <c r="A3" s="3" t="s">
        <v>1</v>
      </c>
      <c r="B3" s="3"/>
      <c r="C3" s="3"/>
      <c r="D3" s="3"/>
      <c r="E3" s="3"/>
      <c r="F3" s="3"/>
      <c r="G3" s="3"/>
      <c r="H3" s="3"/>
      <c r="I3" s="3"/>
      <c r="J3" s="3"/>
      <c r="K3" s="3"/>
    </row>
    <row r="4" spans="1:11" ht="13.5">
      <c r="A4" s="3" t="s">
        <v>2</v>
      </c>
      <c r="B4" s="3"/>
      <c r="C4" s="3"/>
      <c r="D4" s="3"/>
      <c r="E4" s="3"/>
      <c r="F4" s="3"/>
      <c r="G4" s="3"/>
      <c r="H4" s="3" t="s">
        <v>3</v>
      </c>
      <c r="I4" s="3"/>
      <c r="J4" s="3"/>
      <c r="K4" s="3"/>
    </row>
    <row r="5" spans="1:11" ht="13.5">
      <c r="A5" s="77" t="s">
        <v>4</v>
      </c>
      <c r="B5" s="78"/>
      <c r="C5" s="6" t="s">
        <v>5</v>
      </c>
      <c r="D5" s="78" t="s">
        <v>6</v>
      </c>
      <c r="E5" s="78"/>
      <c r="F5" s="7" t="s">
        <v>7</v>
      </c>
      <c r="G5" s="3"/>
      <c r="H5" s="77" t="s">
        <v>4</v>
      </c>
      <c r="I5" s="78"/>
      <c r="J5" s="78" t="s">
        <v>6</v>
      </c>
      <c r="K5" s="79"/>
    </row>
    <row r="6" spans="1:11" ht="13.5">
      <c r="A6" s="76" t="s">
        <v>8</v>
      </c>
      <c r="B6" s="8" t="s">
        <v>9</v>
      </c>
      <c r="C6" s="9">
        <v>18221</v>
      </c>
      <c r="D6" s="9" t="s">
        <v>10</v>
      </c>
      <c r="E6" s="9">
        <v>18221</v>
      </c>
      <c r="F6" s="10">
        <f>SUM(C6,E6)</f>
        <v>36442</v>
      </c>
      <c r="G6" s="3"/>
      <c r="H6" s="76" t="s">
        <v>11</v>
      </c>
      <c r="I6" s="8" t="s">
        <v>12</v>
      </c>
      <c r="J6" s="9" t="s">
        <v>10</v>
      </c>
      <c r="K6" s="10">
        <v>2832</v>
      </c>
    </row>
    <row r="7" spans="1:11" ht="27">
      <c r="A7" s="76"/>
      <c r="B7" s="8" t="s">
        <v>13</v>
      </c>
      <c r="C7" s="9">
        <v>18739</v>
      </c>
      <c r="D7" s="9" t="s">
        <v>14</v>
      </c>
      <c r="E7" s="9">
        <f>C7*2</f>
        <v>37478</v>
      </c>
      <c r="F7" s="10">
        <f>SUM(C7,E7)</f>
        <v>56217</v>
      </c>
      <c r="G7" s="3"/>
      <c r="H7" s="76"/>
      <c r="I7" s="8" t="s">
        <v>15</v>
      </c>
      <c r="J7" s="9" t="s">
        <v>10</v>
      </c>
      <c r="K7" s="10">
        <v>2060</v>
      </c>
    </row>
    <row r="8" spans="1:11" ht="13.5">
      <c r="A8" s="76" t="s">
        <v>16</v>
      </c>
      <c r="B8" s="71"/>
      <c r="C8" s="9">
        <f>SUM(C6:C7)</f>
        <v>36960</v>
      </c>
      <c r="D8" s="71">
        <f>SUM(E6:E7)</f>
        <v>55699</v>
      </c>
      <c r="E8" s="71"/>
      <c r="F8" s="10">
        <f>SUM(C8:E8)</f>
        <v>92659</v>
      </c>
      <c r="G8" s="3"/>
      <c r="H8" s="76" t="s">
        <v>16</v>
      </c>
      <c r="I8" s="71"/>
      <c r="J8" s="71">
        <f>SUM(K6:K7)</f>
        <v>4892</v>
      </c>
      <c r="K8" s="72"/>
    </row>
    <row r="9" spans="1:11" ht="13.5">
      <c r="A9" s="76" t="s">
        <v>17</v>
      </c>
      <c r="B9" s="8" t="s">
        <v>9</v>
      </c>
      <c r="C9" s="9">
        <v>8764</v>
      </c>
      <c r="D9" s="9" t="s">
        <v>10</v>
      </c>
      <c r="E9" s="9">
        <v>8764</v>
      </c>
      <c r="F9" s="10">
        <f>SUM(C9,E9)</f>
        <v>17528</v>
      </c>
      <c r="G9" s="3"/>
      <c r="H9" s="76" t="s">
        <v>18</v>
      </c>
      <c r="I9" s="8" t="s">
        <v>12</v>
      </c>
      <c r="J9" s="9"/>
      <c r="K9" s="10">
        <v>950</v>
      </c>
    </row>
    <row r="10" spans="1:11" ht="27">
      <c r="A10" s="76"/>
      <c r="B10" s="8" t="s">
        <v>13</v>
      </c>
      <c r="C10" s="9">
        <v>9012</v>
      </c>
      <c r="D10" s="9" t="s">
        <v>14</v>
      </c>
      <c r="E10" s="9">
        <f>C10*2</f>
        <v>18024</v>
      </c>
      <c r="F10" s="10">
        <f>SUM(C10,E10)</f>
        <v>27036</v>
      </c>
      <c r="G10" s="3"/>
      <c r="H10" s="76"/>
      <c r="I10" s="8" t="s">
        <v>15</v>
      </c>
      <c r="J10" s="9"/>
      <c r="K10" s="10">
        <v>800</v>
      </c>
    </row>
    <row r="11" spans="1:11" ht="13.5">
      <c r="A11" s="76" t="s">
        <v>16</v>
      </c>
      <c r="B11" s="71"/>
      <c r="C11" s="9">
        <f>SUM(C9:C10)</f>
        <v>17776</v>
      </c>
      <c r="D11" s="71">
        <f>SUM(E9:E10)</f>
        <v>26788</v>
      </c>
      <c r="E11" s="71"/>
      <c r="F11" s="10">
        <f>SUM(C11:E11)</f>
        <v>44564</v>
      </c>
      <c r="G11" s="3"/>
      <c r="H11" s="76" t="s">
        <v>16</v>
      </c>
      <c r="I11" s="71"/>
      <c r="J11" s="71">
        <f>SUM(K9:K10)</f>
        <v>1750</v>
      </c>
      <c r="K11" s="72"/>
    </row>
    <row r="12" spans="1:11" ht="13.5">
      <c r="A12" s="4" t="s">
        <v>19</v>
      </c>
      <c r="B12" s="9" t="s">
        <v>12</v>
      </c>
      <c r="C12" s="9">
        <v>3600</v>
      </c>
      <c r="D12" s="71">
        <v>240</v>
      </c>
      <c r="E12" s="71"/>
      <c r="F12" s="10">
        <f>SUM(C12:E12)</f>
        <v>3840</v>
      </c>
      <c r="G12" s="3"/>
      <c r="H12" s="4" t="s">
        <v>20</v>
      </c>
      <c r="I12" s="9"/>
      <c r="J12" s="71">
        <v>150</v>
      </c>
      <c r="K12" s="72"/>
    </row>
    <row r="13" spans="1:11" ht="13.5">
      <c r="A13" s="73" t="s">
        <v>7</v>
      </c>
      <c r="B13" s="74"/>
      <c r="C13" s="11">
        <f>C8+C11+C12</f>
        <v>58336</v>
      </c>
      <c r="D13" s="74">
        <f>D8+D11+D12</f>
        <v>82727</v>
      </c>
      <c r="E13" s="74"/>
      <c r="F13" s="12">
        <f>SUM(C13:E13)</f>
        <v>141063</v>
      </c>
      <c r="G13" s="3"/>
      <c r="H13" s="73" t="s">
        <v>7</v>
      </c>
      <c r="I13" s="74"/>
      <c r="J13" s="74">
        <f>SUM(J8+J11+J12)</f>
        <v>6792</v>
      </c>
      <c r="K13" s="75"/>
    </row>
    <row r="14" spans="1:11" ht="13.5">
      <c r="A14" s="17"/>
      <c r="B14" s="17"/>
      <c r="C14" s="17"/>
      <c r="D14" s="17"/>
      <c r="E14" s="17"/>
      <c r="F14" s="17"/>
      <c r="G14" s="3"/>
      <c r="H14" s="17"/>
      <c r="I14" s="17"/>
      <c r="J14" s="17"/>
      <c r="K14" s="17"/>
    </row>
    <row r="15" spans="1:11" ht="13.5">
      <c r="A15" s="17" t="s">
        <v>70</v>
      </c>
      <c r="B15" s="17"/>
      <c r="C15" s="17"/>
      <c r="D15" s="17"/>
      <c r="E15" s="17"/>
      <c r="F15" s="17"/>
      <c r="G15" s="3"/>
      <c r="H15" s="17"/>
      <c r="I15" s="17"/>
      <c r="J15" s="17"/>
      <c r="K15" s="17"/>
    </row>
    <row r="16" spans="1:11" ht="13.5">
      <c r="A16" s="3"/>
      <c r="B16" s="3"/>
      <c r="C16" s="3"/>
      <c r="D16" s="3"/>
      <c r="E16" s="3"/>
      <c r="F16" s="3"/>
      <c r="G16" s="3"/>
      <c r="H16" s="3"/>
      <c r="I16" s="3"/>
      <c r="J16" s="3"/>
      <c r="K16" s="3"/>
    </row>
    <row r="17" spans="1:11" ht="13.5">
      <c r="A17" s="3" t="s">
        <v>71</v>
      </c>
      <c r="B17" s="3"/>
      <c r="C17" s="3"/>
      <c r="D17" s="3"/>
      <c r="E17" s="3"/>
      <c r="F17" s="3"/>
      <c r="G17" s="3"/>
      <c r="H17" s="3" t="s">
        <v>22</v>
      </c>
      <c r="I17" s="3"/>
      <c r="J17" s="3"/>
      <c r="K17" s="3"/>
    </row>
    <row r="18" spans="1:11" ht="13.5">
      <c r="A18" s="3" t="s">
        <v>82</v>
      </c>
      <c r="B18" s="3"/>
      <c r="C18" s="3"/>
      <c r="D18" s="3"/>
      <c r="E18" s="3"/>
      <c r="F18" s="3"/>
      <c r="G18" s="3"/>
      <c r="H18" s="3" t="s">
        <v>24</v>
      </c>
      <c r="I18" s="3"/>
      <c r="J18" s="3"/>
      <c r="K18" s="3"/>
    </row>
    <row r="19" spans="1:11" ht="13.5">
      <c r="A19" s="3" t="s">
        <v>72</v>
      </c>
      <c r="B19" s="3"/>
      <c r="C19" s="3"/>
      <c r="D19" s="3"/>
      <c r="E19" s="3"/>
      <c r="F19" s="3"/>
      <c r="G19" s="3"/>
      <c r="H19" s="3" t="s">
        <v>26</v>
      </c>
      <c r="I19" s="3"/>
      <c r="J19" s="3"/>
      <c r="K19" s="3"/>
    </row>
    <row r="20" spans="1:11" ht="13.5">
      <c r="A20" s="3" t="s">
        <v>73</v>
      </c>
      <c r="B20" s="3"/>
      <c r="C20" s="3"/>
      <c r="D20" s="3"/>
      <c r="E20" s="3"/>
      <c r="F20" s="3"/>
      <c r="G20" s="3"/>
      <c r="H20" s="3" t="s">
        <v>28</v>
      </c>
      <c r="I20" s="3"/>
      <c r="J20" s="3"/>
      <c r="K20" s="3"/>
    </row>
    <row r="21" spans="1:11" ht="13.5">
      <c r="A21" s="3" t="s">
        <v>74</v>
      </c>
      <c r="B21" s="3"/>
      <c r="C21" s="3"/>
      <c r="D21" s="3"/>
      <c r="E21" s="3"/>
      <c r="F21" s="3"/>
      <c r="G21" s="3"/>
      <c r="H21" s="3" t="s">
        <v>29</v>
      </c>
      <c r="I21" s="3"/>
      <c r="J21" s="3"/>
      <c r="K21" s="3"/>
    </row>
    <row r="22" spans="1:11" ht="13.5">
      <c r="A22" s="3" t="s">
        <v>75</v>
      </c>
      <c r="B22" s="3"/>
      <c r="C22" s="3"/>
      <c r="D22" s="3"/>
      <c r="E22" s="3"/>
      <c r="F22" s="3"/>
      <c r="G22" s="3"/>
      <c r="H22" s="3" t="s">
        <v>30</v>
      </c>
      <c r="I22" s="3"/>
      <c r="J22" s="3"/>
      <c r="K22" s="3"/>
    </row>
    <row r="23" spans="1:11" ht="13.5">
      <c r="A23" s="3" t="s">
        <v>76</v>
      </c>
      <c r="B23" s="3"/>
      <c r="C23" s="3"/>
      <c r="D23" s="3"/>
      <c r="E23" s="3"/>
      <c r="F23" s="3"/>
      <c r="G23" s="3"/>
      <c r="H23" s="3" t="s">
        <v>31</v>
      </c>
      <c r="I23" s="3"/>
      <c r="J23" s="3"/>
      <c r="K23" s="3"/>
    </row>
    <row r="24" spans="1:11" ht="13.5">
      <c r="A24" s="3" t="s">
        <v>77</v>
      </c>
      <c r="B24" s="3"/>
      <c r="C24" s="3"/>
      <c r="D24" s="3"/>
      <c r="E24" s="3"/>
      <c r="F24" s="3"/>
      <c r="G24" s="3"/>
      <c r="H24" s="3" t="s">
        <v>32</v>
      </c>
      <c r="I24" s="3"/>
      <c r="J24" s="3"/>
      <c r="K24" s="3"/>
    </row>
    <row r="25" spans="1:11" ht="13.5">
      <c r="A25" s="3" t="s">
        <v>78</v>
      </c>
      <c r="B25" s="3"/>
      <c r="C25" s="3"/>
      <c r="D25" s="3"/>
      <c r="E25" s="3"/>
      <c r="F25" s="3"/>
      <c r="G25" s="3"/>
      <c r="H25" s="3" t="s">
        <v>33</v>
      </c>
      <c r="I25" s="3"/>
      <c r="J25" s="3"/>
      <c r="K25" s="3"/>
    </row>
    <row r="26" spans="1:11" ht="13.5">
      <c r="A26" s="3" t="s">
        <v>79</v>
      </c>
      <c r="B26" s="3"/>
      <c r="C26" s="3"/>
      <c r="D26" s="3"/>
      <c r="E26" s="3"/>
      <c r="F26" s="3"/>
      <c r="G26" s="3"/>
      <c r="H26" s="3" t="s">
        <v>34</v>
      </c>
      <c r="I26" s="3"/>
      <c r="J26" s="3"/>
      <c r="K26" s="3"/>
    </row>
    <row r="27" spans="1:11" ht="13.5">
      <c r="A27" s="3"/>
      <c r="B27" s="3"/>
      <c r="C27" s="3"/>
      <c r="D27" s="3"/>
      <c r="E27" s="3"/>
      <c r="F27" s="3"/>
      <c r="G27" s="3"/>
      <c r="H27" s="3" t="s">
        <v>35</v>
      </c>
      <c r="I27" s="3"/>
      <c r="J27" s="3"/>
      <c r="K27" s="3"/>
    </row>
    <row r="28" spans="1:11" ht="13.5">
      <c r="A28" s="3" t="s">
        <v>36</v>
      </c>
      <c r="B28" s="3"/>
      <c r="C28" s="3"/>
      <c r="D28" s="3"/>
      <c r="E28" s="3"/>
      <c r="F28" s="3"/>
      <c r="G28" s="3"/>
      <c r="H28" s="3"/>
      <c r="I28" s="3"/>
      <c r="J28" s="3"/>
      <c r="K28" s="3"/>
    </row>
    <row r="29" spans="1:11" ht="13.5">
      <c r="A29" s="3"/>
      <c r="B29" s="3"/>
      <c r="C29" s="3"/>
      <c r="D29" s="3"/>
      <c r="E29" s="3"/>
      <c r="F29" s="3"/>
      <c r="G29" s="3"/>
      <c r="H29" s="3"/>
      <c r="I29" s="3"/>
      <c r="J29" s="3"/>
      <c r="K29" s="3"/>
    </row>
    <row r="30" spans="1:11" ht="13.5">
      <c r="A30" s="3" t="s">
        <v>170</v>
      </c>
      <c r="B30" s="3"/>
      <c r="C30" s="3"/>
      <c r="D30" s="3"/>
      <c r="E30" s="3"/>
      <c r="F30" s="3"/>
      <c r="G30" s="3"/>
      <c r="H30" s="3"/>
      <c r="I30" s="3"/>
      <c r="J30" s="3"/>
      <c r="K30" s="3"/>
    </row>
    <row r="31" spans="1:11" ht="13.5">
      <c r="A31" s="3"/>
      <c r="B31" s="3"/>
      <c r="C31" s="3"/>
      <c r="D31" s="3"/>
      <c r="E31" s="3"/>
      <c r="F31" s="3"/>
      <c r="G31" s="3"/>
      <c r="H31" s="3"/>
      <c r="I31" s="3"/>
      <c r="J31" s="3"/>
      <c r="K31" s="3"/>
    </row>
    <row r="32" spans="1:11" ht="13.5">
      <c r="A32" s="3" t="s">
        <v>38</v>
      </c>
      <c r="B32" s="3"/>
      <c r="C32" s="3"/>
      <c r="D32" s="3"/>
      <c r="E32" s="3"/>
      <c r="F32" s="3"/>
      <c r="G32" s="3"/>
      <c r="H32" s="3"/>
      <c r="I32" s="3"/>
      <c r="J32" s="3"/>
      <c r="K32" s="3"/>
    </row>
    <row r="33" spans="1:11" ht="27">
      <c r="A33" s="5" t="s">
        <v>4</v>
      </c>
      <c r="B33" s="13" t="s">
        <v>39</v>
      </c>
      <c r="C33" s="13" t="s">
        <v>40</v>
      </c>
      <c r="D33" s="13" t="s">
        <v>41</v>
      </c>
      <c r="E33" s="13" t="s">
        <v>42</v>
      </c>
      <c r="F33" s="14" t="s">
        <v>43</v>
      </c>
      <c r="G33" s="3"/>
      <c r="H33" s="3"/>
      <c r="I33" s="3"/>
      <c r="J33" s="3"/>
      <c r="K33" s="3"/>
    </row>
    <row r="34" spans="1:11" ht="13.5">
      <c r="A34" s="4" t="s">
        <v>83</v>
      </c>
      <c r="B34" s="9" t="s">
        <v>44</v>
      </c>
      <c r="C34" s="15">
        <v>0.2</v>
      </c>
      <c r="D34" s="9" t="s">
        <v>80</v>
      </c>
      <c r="E34" s="9" t="s">
        <v>46</v>
      </c>
      <c r="F34" s="10">
        <v>4640</v>
      </c>
      <c r="G34" s="3"/>
      <c r="H34" s="3"/>
      <c r="I34" s="3"/>
      <c r="J34" s="3"/>
      <c r="K34" s="3"/>
    </row>
    <row r="35" spans="1:11" ht="27">
      <c r="A35" s="16" t="s">
        <v>47</v>
      </c>
      <c r="B35" s="9" t="s">
        <v>48</v>
      </c>
      <c r="C35" s="15">
        <v>0.4</v>
      </c>
      <c r="D35" s="9" t="s">
        <v>49</v>
      </c>
      <c r="E35" s="9" t="s">
        <v>50</v>
      </c>
      <c r="F35" s="10">
        <v>3630</v>
      </c>
      <c r="G35" s="3"/>
      <c r="H35" s="3"/>
      <c r="I35" s="3"/>
      <c r="J35" s="3"/>
      <c r="K35" s="3"/>
    </row>
    <row r="36" spans="1:11" ht="13.5">
      <c r="A36" s="63" t="s">
        <v>7</v>
      </c>
      <c r="B36" s="64"/>
      <c r="C36" s="64"/>
      <c r="D36" s="64"/>
      <c r="E36" s="64"/>
      <c r="F36" s="12">
        <f>SUM(F34:F35)</f>
        <v>8270</v>
      </c>
      <c r="G36" s="3"/>
      <c r="H36" s="3"/>
      <c r="I36" s="3"/>
      <c r="J36" s="3"/>
      <c r="K36" s="3"/>
    </row>
    <row r="37" spans="1:11" ht="13.5">
      <c r="A37" s="3"/>
      <c r="B37" s="3"/>
      <c r="C37" s="3"/>
      <c r="D37" s="3"/>
      <c r="E37" s="3"/>
      <c r="F37" s="3"/>
      <c r="G37" s="3"/>
      <c r="H37" s="3"/>
      <c r="I37" s="3"/>
      <c r="J37" s="3"/>
      <c r="K37" s="3"/>
    </row>
    <row r="38" spans="1:11" ht="13.5">
      <c r="A38" s="3"/>
      <c r="B38" s="3"/>
      <c r="C38" s="3"/>
      <c r="D38" s="3"/>
      <c r="E38" s="3"/>
      <c r="F38" s="3"/>
      <c r="G38" s="3"/>
      <c r="H38" s="3"/>
      <c r="I38" s="3"/>
      <c r="J38" s="3"/>
      <c r="K38" s="3"/>
    </row>
    <row r="39" spans="1:11" ht="13.5">
      <c r="A39" s="3"/>
      <c r="B39" s="3"/>
      <c r="C39" s="3"/>
      <c r="D39" s="3"/>
      <c r="E39" s="3"/>
      <c r="F39" s="3"/>
      <c r="G39" s="3"/>
      <c r="H39" s="3"/>
      <c r="I39" s="3"/>
      <c r="J39" s="3"/>
      <c r="K39" s="3"/>
    </row>
    <row r="40" spans="1:11" ht="13.5">
      <c r="A40" s="3" t="s">
        <v>52</v>
      </c>
      <c r="B40" s="3"/>
      <c r="C40" s="3"/>
      <c r="D40" s="3"/>
      <c r="E40" s="3"/>
      <c r="F40" s="3"/>
      <c r="G40" s="3"/>
      <c r="H40" s="3"/>
      <c r="I40" s="3"/>
      <c r="J40" s="3"/>
      <c r="K40" s="3"/>
    </row>
    <row r="41" spans="1:11" ht="13.5">
      <c r="A41" s="5" t="s">
        <v>4</v>
      </c>
      <c r="B41" s="13" t="s">
        <v>53</v>
      </c>
      <c r="C41" s="65" t="s">
        <v>54</v>
      </c>
      <c r="D41" s="66"/>
      <c r="E41" s="67"/>
      <c r="F41" s="14" t="s">
        <v>43</v>
      </c>
      <c r="G41" s="3"/>
      <c r="H41" s="3"/>
      <c r="I41" s="3"/>
      <c r="J41" s="3"/>
      <c r="K41" s="3"/>
    </row>
    <row r="42" spans="1:11" ht="13.5">
      <c r="A42" s="4" t="s">
        <v>12</v>
      </c>
      <c r="B42" s="9">
        <v>220</v>
      </c>
      <c r="C42" s="65">
        <v>10</v>
      </c>
      <c r="D42" s="66"/>
      <c r="E42" s="67"/>
      <c r="F42" s="10">
        <f>B42*C42</f>
        <v>2200</v>
      </c>
      <c r="G42" s="3"/>
      <c r="H42" s="3"/>
      <c r="I42" s="3"/>
      <c r="J42" s="3"/>
      <c r="K42" s="3"/>
    </row>
    <row r="43" spans="1:11" ht="13.5">
      <c r="A43" s="16" t="s">
        <v>15</v>
      </c>
      <c r="B43" s="9">
        <v>119</v>
      </c>
      <c r="C43" s="68">
        <v>5</v>
      </c>
      <c r="D43" s="69"/>
      <c r="E43" s="70"/>
      <c r="F43" s="10">
        <f>B43*C43</f>
        <v>595</v>
      </c>
      <c r="G43" s="3"/>
      <c r="H43" s="3"/>
      <c r="I43" s="3"/>
      <c r="J43" s="3"/>
      <c r="K43" s="3"/>
    </row>
    <row r="44" spans="1:11" ht="13.5">
      <c r="A44" s="63" t="s">
        <v>7</v>
      </c>
      <c r="B44" s="64"/>
      <c r="C44" s="64"/>
      <c r="D44" s="64"/>
      <c r="E44" s="64"/>
      <c r="F44" s="12">
        <f>SUM(F42:F43)</f>
        <v>2795</v>
      </c>
      <c r="G44" s="3"/>
      <c r="H44" s="3"/>
      <c r="I44" s="3"/>
      <c r="J44" s="3"/>
      <c r="K44" s="3"/>
    </row>
    <row r="45" spans="1:11" ht="13.5">
      <c r="A45" s="3"/>
      <c r="B45" s="3"/>
      <c r="C45" s="3"/>
      <c r="D45" s="3"/>
      <c r="E45" s="3"/>
      <c r="F45" s="3"/>
      <c r="G45" s="3"/>
      <c r="H45" s="3"/>
      <c r="I45" s="3"/>
      <c r="J45" s="3"/>
      <c r="K45" s="3"/>
    </row>
    <row r="46" spans="1:11" ht="13.5">
      <c r="A46" s="1" t="s">
        <v>55</v>
      </c>
      <c r="B46" s="1"/>
      <c r="C46" s="1"/>
      <c r="D46" s="1"/>
      <c r="E46" s="3"/>
      <c r="F46" s="3"/>
      <c r="G46" s="3"/>
      <c r="H46" s="3"/>
      <c r="I46" s="3"/>
      <c r="J46" s="3"/>
      <c r="K46" s="3"/>
    </row>
    <row r="47" spans="1:11" ht="13.5">
      <c r="A47" s="1" t="s">
        <v>0</v>
      </c>
      <c r="B47" s="1"/>
      <c r="C47" s="1"/>
      <c r="D47" s="1"/>
      <c r="E47" s="3"/>
      <c r="F47" s="3"/>
      <c r="G47" s="3"/>
      <c r="H47" s="3"/>
      <c r="I47" s="3"/>
      <c r="J47" s="3"/>
      <c r="K47" s="3"/>
    </row>
    <row r="48" spans="1:11" ht="13.5">
      <c r="A48" s="1" t="s">
        <v>56</v>
      </c>
      <c r="B48" s="1"/>
      <c r="C48" s="1"/>
      <c r="D48" s="1"/>
      <c r="E48" s="3"/>
      <c r="F48" s="3"/>
      <c r="G48" s="3"/>
      <c r="H48" s="3"/>
      <c r="I48" s="3"/>
      <c r="J48" s="3"/>
      <c r="K48" s="3"/>
    </row>
    <row r="49" spans="1:11" ht="13.5">
      <c r="A49" s="1" t="s">
        <v>57</v>
      </c>
      <c r="B49" s="1"/>
      <c r="C49" s="1"/>
      <c r="D49" s="1"/>
      <c r="E49" s="3"/>
      <c r="F49" s="3"/>
      <c r="G49" s="3"/>
      <c r="H49" s="3"/>
      <c r="I49" s="3"/>
      <c r="J49" s="3"/>
      <c r="K49" s="3"/>
    </row>
    <row r="50" spans="1:11" ht="13.5">
      <c r="A50" s="17" t="s">
        <v>58</v>
      </c>
      <c r="B50" s="2"/>
      <c r="C50" s="2"/>
      <c r="D50" s="18"/>
      <c r="E50" s="2"/>
      <c r="F50" s="3"/>
      <c r="G50" s="3"/>
      <c r="H50" s="3"/>
      <c r="I50" s="3"/>
      <c r="J50" s="3"/>
      <c r="K50" s="3"/>
    </row>
    <row r="51" spans="1:11" ht="13.5">
      <c r="A51" s="17" t="s">
        <v>59</v>
      </c>
      <c r="B51" s="2"/>
      <c r="C51" s="2"/>
      <c r="D51" s="18"/>
      <c r="E51" s="2"/>
      <c r="F51" s="3"/>
      <c r="G51" s="3"/>
      <c r="H51" s="3"/>
      <c r="I51" s="3"/>
      <c r="J51" s="3"/>
      <c r="K51" s="3"/>
    </row>
    <row r="52" spans="1:11" ht="13.5">
      <c r="A52" s="3" t="s">
        <v>60</v>
      </c>
      <c r="B52" s="3"/>
      <c r="C52" s="3"/>
      <c r="D52" s="3"/>
      <c r="E52" s="3"/>
      <c r="F52" s="3"/>
      <c r="G52" s="3"/>
      <c r="H52" s="3"/>
      <c r="I52" s="3"/>
      <c r="J52" s="3"/>
      <c r="K52" s="3"/>
    </row>
    <row r="53" spans="1:11" ht="13.5">
      <c r="A53" s="3"/>
      <c r="B53" s="3"/>
      <c r="C53" s="3"/>
      <c r="D53" s="3"/>
      <c r="E53" s="3"/>
      <c r="F53" s="3"/>
      <c r="G53" s="3"/>
      <c r="H53" s="3"/>
      <c r="I53" s="3"/>
      <c r="J53" s="3"/>
      <c r="K53" s="3"/>
    </row>
    <row r="54" spans="1:11" ht="13.5">
      <c r="A54" s="3" t="s">
        <v>61</v>
      </c>
      <c r="B54" s="3"/>
      <c r="C54" s="3"/>
      <c r="D54" s="3"/>
      <c r="E54" s="3"/>
      <c r="F54" s="3"/>
      <c r="G54" s="3"/>
      <c r="H54" s="3"/>
      <c r="I54" s="3"/>
      <c r="J54" s="3"/>
      <c r="K54" s="3"/>
    </row>
    <row r="55" spans="1:11" ht="13.5">
      <c r="A55" s="3" t="s">
        <v>62</v>
      </c>
      <c r="B55" s="3"/>
      <c r="C55" s="3"/>
      <c r="D55" s="3"/>
      <c r="E55" s="3"/>
      <c r="F55" s="3"/>
      <c r="G55" s="3"/>
      <c r="H55" s="3"/>
      <c r="I55" s="3"/>
      <c r="J55" s="3"/>
      <c r="K55" s="3"/>
    </row>
    <row r="56" spans="1:11" ht="13.5">
      <c r="A56" s="3" t="s">
        <v>63</v>
      </c>
      <c r="B56" s="3"/>
      <c r="C56" s="3"/>
      <c r="D56" s="3"/>
      <c r="E56" s="3"/>
      <c r="F56" s="3"/>
      <c r="G56" s="3"/>
      <c r="H56" s="3"/>
      <c r="I56" s="3"/>
      <c r="J56" s="3"/>
      <c r="K56" s="3"/>
    </row>
    <row r="57" spans="1:11" ht="13.5">
      <c r="A57" s="3"/>
      <c r="B57" s="3"/>
      <c r="C57" s="3"/>
      <c r="D57" s="3"/>
      <c r="E57" s="3"/>
      <c r="F57" s="3"/>
      <c r="G57" s="3"/>
      <c r="H57" s="3"/>
      <c r="I57" s="3"/>
      <c r="J57" s="3"/>
      <c r="K57" s="3"/>
    </row>
    <row r="58" spans="1:11" ht="13.5">
      <c r="A58" s="5" t="s">
        <v>4</v>
      </c>
      <c r="B58" s="13" t="s">
        <v>53</v>
      </c>
      <c r="C58" s="65" t="s">
        <v>54</v>
      </c>
      <c r="D58" s="66"/>
      <c r="E58" s="67"/>
      <c r="F58" s="14" t="s">
        <v>43</v>
      </c>
      <c r="G58" s="3"/>
      <c r="H58" s="3"/>
      <c r="I58" s="3"/>
      <c r="J58" s="3"/>
      <c r="K58" s="3"/>
    </row>
    <row r="59" spans="1:11" ht="13.5">
      <c r="A59" s="4" t="s">
        <v>64</v>
      </c>
      <c r="B59" s="9">
        <v>192</v>
      </c>
      <c r="C59" s="65">
        <v>20</v>
      </c>
      <c r="D59" s="66"/>
      <c r="E59" s="67"/>
      <c r="F59" s="10">
        <f>B59*C59</f>
        <v>3840</v>
      </c>
      <c r="G59" s="3"/>
      <c r="H59" s="3"/>
      <c r="I59" s="3"/>
      <c r="J59" s="3"/>
      <c r="K59" s="3"/>
    </row>
    <row r="60" spans="1:11" ht="13.5">
      <c r="A60" s="16" t="s">
        <v>65</v>
      </c>
      <c r="B60" s="9">
        <v>339</v>
      </c>
      <c r="C60" s="68">
        <v>10</v>
      </c>
      <c r="D60" s="69"/>
      <c r="E60" s="70"/>
      <c r="F60" s="10">
        <f>B60*C60</f>
        <v>3390</v>
      </c>
      <c r="G60" s="3"/>
      <c r="H60" s="3"/>
      <c r="I60" s="3"/>
      <c r="J60" s="3"/>
      <c r="K60" s="3"/>
    </row>
    <row r="61" spans="1:11" ht="13.5">
      <c r="A61" s="63" t="s">
        <v>7</v>
      </c>
      <c r="B61" s="64"/>
      <c r="C61" s="64"/>
      <c r="D61" s="64"/>
      <c r="E61" s="64"/>
      <c r="F61" s="12">
        <f>SUM(F59:F60)</f>
        <v>7230</v>
      </c>
      <c r="G61" s="3"/>
      <c r="H61" s="3"/>
      <c r="I61" s="3"/>
      <c r="J61" s="3"/>
      <c r="K61" s="3"/>
    </row>
    <row r="62" spans="1:11" ht="13.5">
      <c r="A62" s="3"/>
      <c r="B62" s="3"/>
      <c r="C62" s="3"/>
      <c r="D62" s="3"/>
      <c r="E62" s="3"/>
      <c r="F62" s="3"/>
      <c r="G62" s="3"/>
      <c r="H62" s="3"/>
      <c r="I62" s="3"/>
      <c r="J62" s="3"/>
      <c r="K62" s="3"/>
    </row>
    <row r="63" spans="1:11" ht="13.5">
      <c r="A63" s="3" t="s">
        <v>66</v>
      </c>
      <c r="B63" s="3"/>
      <c r="C63" s="3"/>
      <c r="D63" s="3"/>
      <c r="E63" s="3"/>
      <c r="F63" s="3"/>
      <c r="G63" s="3"/>
      <c r="H63" s="3"/>
      <c r="I63" s="3"/>
      <c r="J63" s="3"/>
      <c r="K63" s="3"/>
    </row>
    <row r="64" spans="1:11" ht="13.5">
      <c r="A64" s="3" t="s">
        <v>171</v>
      </c>
      <c r="B64" s="3"/>
      <c r="C64" s="3"/>
      <c r="D64" s="3"/>
      <c r="E64" s="3"/>
      <c r="F64" s="3"/>
      <c r="G64" s="3"/>
      <c r="H64" s="3"/>
      <c r="I64" s="3"/>
      <c r="J64" s="3"/>
      <c r="K64" s="3"/>
    </row>
    <row r="66" ht="13.5">
      <c r="A66" s="22" t="s">
        <v>87</v>
      </c>
    </row>
  </sheetData>
  <mergeCells count="31">
    <mergeCell ref="A5:B5"/>
    <mergeCell ref="D5:E5"/>
    <mergeCell ref="H5:I5"/>
    <mergeCell ref="J5:K5"/>
    <mergeCell ref="A6:A7"/>
    <mergeCell ref="H6:H7"/>
    <mergeCell ref="A8:B8"/>
    <mergeCell ref="D8:E8"/>
    <mergeCell ref="H8:I8"/>
    <mergeCell ref="J8:K8"/>
    <mergeCell ref="A9:A10"/>
    <mergeCell ref="H9:H10"/>
    <mergeCell ref="A11:B11"/>
    <mergeCell ref="D11:E11"/>
    <mergeCell ref="H11:I11"/>
    <mergeCell ref="J11:K11"/>
    <mergeCell ref="D12:E12"/>
    <mergeCell ref="J12:K12"/>
    <mergeCell ref="A13:B13"/>
    <mergeCell ref="D13:E13"/>
    <mergeCell ref="H13:I13"/>
    <mergeCell ref="J13:K13"/>
    <mergeCell ref="A36:E36"/>
    <mergeCell ref="C41:E41"/>
    <mergeCell ref="C42:E42"/>
    <mergeCell ref="C43:E43"/>
    <mergeCell ref="A61:E61"/>
    <mergeCell ref="A44:E44"/>
    <mergeCell ref="C58:E58"/>
    <mergeCell ref="C59:E59"/>
    <mergeCell ref="C60:E60"/>
  </mergeCells>
  <printOptions/>
  <pageMargins left="0.75" right="0.75" top="1" bottom="1" header="0.512" footer="0.512"/>
  <pageSetup orientation="portrait" paperSize="9" scale="69" r:id="rId1"/>
  <headerFooter alignWithMargins="0">
    <oddHeader>&amp;R&amp;"ＭＳ 明朝,標準"&amp;10子育て支援プラザ入場者数</oddHeader>
  </headerFooter>
</worksheet>
</file>

<file path=xl/worksheets/sheet3.xml><?xml version="1.0" encoding="utf-8"?>
<worksheet xmlns="http://schemas.openxmlformats.org/spreadsheetml/2006/main" xmlns:r="http://schemas.openxmlformats.org/officeDocument/2006/relationships">
  <dimension ref="A1:K64"/>
  <sheetViews>
    <sheetView view="pageBreakPreview" zoomScale="60" zoomScaleNormal="75" workbookViewId="0" topLeftCell="A1">
      <selection activeCell="A2" sqref="A2"/>
    </sheetView>
  </sheetViews>
  <sheetFormatPr defaultColWidth="9.00390625" defaultRowHeight="13.5"/>
  <cols>
    <col min="1" max="1" width="15.00390625" style="3" customWidth="1"/>
    <col min="2" max="2" width="12.625" style="3" customWidth="1"/>
    <col min="3" max="3" width="9.00390625" style="3" customWidth="1"/>
    <col min="4" max="4" width="5.25390625" style="3" customWidth="1"/>
    <col min="5" max="5" width="9.00390625" style="3" customWidth="1"/>
    <col min="6" max="6" width="15.75390625" style="3" customWidth="1"/>
    <col min="7" max="7" width="5.125" style="3" customWidth="1"/>
    <col min="8" max="8" width="14.625" style="3" customWidth="1"/>
    <col min="9" max="9" width="11.375" style="3" customWidth="1"/>
    <col min="10" max="16384" width="9.00390625" style="3" customWidth="1"/>
  </cols>
  <sheetData>
    <row r="1" ht="18" thickBot="1">
      <c r="F1" s="57" t="s">
        <v>175</v>
      </c>
    </row>
    <row r="2" ht="13.5">
      <c r="A2" s="3" t="s">
        <v>81</v>
      </c>
    </row>
    <row r="3" ht="13.5">
      <c r="A3" s="3" t="s">
        <v>1</v>
      </c>
    </row>
    <row r="4" spans="1:8" ht="13.5">
      <c r="A4" s="3" t="s">
        <v>2</v>
      </c>
      <c r="H4" s="3" t="s">
        <v>3</v>
      </c>
    </row>
    <row r="5" spans="1:11" ht="13.5">
      <c r="A5" s="77" t="s">
        <v>4</v>
      </c>
      <c r="B5" s="78"/>
      <c r="C5" s="6" t="s">
        <v>5</v>
      </c>
      <c r="D5" s="78" t="s">
        <v>6</v>
      </c>
      <c r="E5" s="78"/>
      <c r="F5" s="7" t="s">
        <v>7</v>
      </c>
      <c r="H5" s="77" t="s">
        <v>4</v>
      </c>
      <c r="I5" s="78"/>
      <c r="J5" s="78" t="s">
        <v>6</v>
      </c>
      <c r="K5" s="79"/>
    </row>
    <row r="6" spans="1:11" ht="13.5">
      <c r="A6" s="76" t="s">
        <v>8</v>
      </c>
      <c r="B6" s="8" t="s">
        <v>9</v>
      </c>
      <c r="C6" s="9">
        <v>18221</v>
      </c>
      <c r="D6" s="9" t="s">
        <v>10</v>
      </c>
      <c r="E6" s="9">
        <v>18221</v>
      </c>
      <c r="F6" s="10">
        <f>SUM(C6,E6)</f>
        <v>36442</v>
      </c>
      <c r="H6" s="76" t="s">
        <v>11</v>
      </c>
      <c r="I6" s="8" t="s">
        <v>12</v>
      </c>
      <c r="J6" s="9" t="s">
        <v>10</v>
      </c>
      <c r="K6" s="10">
        <v>2832</v>
      </c>
    </row>
    <row r="7" spans="1:11" ht="27">
      <c r="A7" s="76"/>
      <c r="B7" s="8" t="s">
        <v>13</v>
      </c>
      <c r="C7" s="9">
        <v>18739</v>
      </c>
      <c r="D7" s="9" t="s">
        <v>14</v>
      </c>
      <c r="E7" s="9">
        <f>C7*2</f>
        <v>37478</v>
      </c>
      <c r="F7" s="10">
        <f>SUM(C7,E7)</f>
        <v>56217</v>
      </c>
      <c r="H7" s="76"/>
      <c r="I7" s="8" t="s">
        <v>15</v>
      </c>
      <c r="J7" s="9" t="s">
        <v>10</v>
      </c>
      <c r="K7" s="10">
        <v>2060</v>
      </c>
    </row>
    <row r="8" spans="1:11" ht="13.5">
      <c r="A8" s="76" t="s">
        <v>16</v>
      </c>
      <c r="B8" s="71"/>
      <c r="C8" s="9">
        <f>SUM(C6:C7)</f>
        <v>36960</v>
      </c>
      <c r="D8" s="71">
        <f>SUM(E6:E7)</f>
        <v>55699</v>
      </c>
      <c r="E8" s="71"/>
      <c r="F8" s="10">
        <f>SUM(C8:E8)</f>
        <v>92659</v>
      </c>
      <c r="H8" s="76" t="s">
        <v>16</v>
      </c>
      <c r="I8" s="71"/>
      <c r="J8" s="71">
        <f>SUM(K6:K7)</f>
        <v>4892</v>
      </c>
      <c r="K8" s="72"/>
    </row>
    <row r="9" spans="1:11" ht="13.5">
      <c r="A9" s="76" t="s">
        <v>17</v>
      </c>
      <c r="B9" s="8" t="s">
        <v>9</v>
      </c>
      <c r="C9" s="9">
        <v>8764</v>
      </c>
      <c r="D9" s="9" t="s">
        <v>10</v>
      </c>
      <c r="E9" s="9">
        <v>8764</v>
      </c>
      <c r="F9" s="10">
        <f>SUM(C9,E9)</f>
        <v>17528</v>
      </c>
      <c r="H9" s="76" t="s">
        <v>18</v>
      </c>
      <c r="I9" s="8" t="s">
        <v>12</v>
      </c>
      <c r="J9" s="9"/>
      <c r="K9" s="10">
        <v>950</v>
      </c>
    </row>
    <row r="10" spans="1:11" ht="27">
      <c r="A10" s="76"/>
      <c r="B10" s="8" t="s">
        <v>13</v>
      </c>
      <c r="C10" s="9">
        <v>9012</v>
      </c>
      <c r="D10" s="9" t="s">
        <v>14</v>
      </c>
      <c r="E10" s="9">
        <f>C10*2</f>
        <v>18024</v>
      </c>
      <c r="F10" s="10">
        <f>SUM(C10,E10)</f>
        <v>27036</v>
      </c>
      <c r="H10" s="76"/>
      <c r="I10" s="8" t="s">
        <v>15</v>
      </c>
      <c r="J10" s="9"/>
      <c r="K10" s="10">
        <v>800</v>
      </c>
    </row>
    <row r="11" spans="1:11" ht="13.5">
      <c r="A11" s="76" t="s">
        <v>16</v>
      </c>
      <c r="B11" s="71"/>
      <c r="C11" s="9">
        <f>SUM(C9:C10)</f>
        <v>17776</v>
      </c>
      <c r="D11" s="71">
        <f>SUM(E9:E10)</f>
        <v>26788</v>
      </c>
      <c r="E11" s="71"/>
      <c r="F11" s="10">
        <f>SUM(C11:E11)</f>
        <v>44564</v>
      </c>
      <c r="H11" s="76" t="s">
        <v>16</v>
      </c>
      <c r="I11" s="71"/>
      <c r="J11" s="71">
        <f>SUM(K9:K10)</f>
        <v>1750</v>
      </c>
      <c r="K11" s="72"/>
    </row>
    <row r="12" spans="1:11" ht="13.5">
      <c r="A12" s="4" t="s">
        <v>19</v>
      </c>
      <c r="B12" s="9" t="s">
        <v>12</v>
      </c>
      <c r="C12" s="9">
        <v>3600</v>
      </c>
      <c r="D12" s="71">
        <v>240</v>
      </c>
      <c r="E12" s="71"/>
      <c r="F12" s="10">
        <f>SUM(C12:E12)</f>
        <v>3840</v>
      </c>
      <c r="H12" s="4" t="s">
        <v>20</v>
      </c>
      <c r="I12" s="9"/>
      <c r="J12" s="71">
        <v>150</v>
      </c>
      <c r="K12" s="72"/>
    </row>
    <row r="13" spans="1:11" ht="13.5">
      <c r="A13" s="73" t="s">
        <v>7</v>
      </c>
      <c r="B13" s="74"/>
      <c r="C13" s="11">
        <f>C8+C11+C12</f>
        <v>58336</v>
      </c>
      <c r="D13" s="74">
        <f>D8+D11+D12</f>
        <v>82727</v>
      </c>
      <c r="E13" s="74"/>
      <c r="F13" s="12">
        <f>SUM(C13:E13)</f>
        <v>141063</v>
      </c>
      <c r="H13" s="73" t="s">
        <v>7</v>
      </c>
      <c r="I13" s="74"/>
      <c r="J13" s="74">
        <f>SUM(J8+J11+J12)</f>
        <v>6792</v>
      </c>
      <c r="K13" s="75"/>
    </row>
    <row r="14" spans="1:11" ht="13.5">
      <c r="A14" s="17"/>
      <c r="B14" s="17"/>
      <c r="C14" s="17"/>
      <c r="D14" s="17"/>
      <c r="E14" s="17"/>
      <c r="F14" s="17"/>
      <c r="H14" s="17"/>
      <c r="I14" s="17"/>
      <c r="J14" s="17"/>
      <c r="K14" s="17"/>
    </row>
    <row r="15" spans="1:11" ht="13.5">
      <c r="A15" s="17" t="s">
        <v>70</v>
      </c>
      <c r="B15" s="17"/>
      <c r="C15" s="17"/>
      <c r="D15" s="17"/>
      <c r="E15" s="17"/>
      <c r="F15" s="17"/>
      <c r="H15" s="17"/>
      <c r="I15" s="17"/>
      <c r="J15" s="17"/>
      <c r="K15" s="17"/>
    </row>
    <row r="17" spans="1:8" ht="13.5">
      <c r="A17" s="3" t="s">
        <v>71</v>
      </c>
      <c r="H17" s="3" t="s">
        <v>22</v>
      </c>
    </row>
    <row r="18" spans="1:8" ht="13.5">
      <c r="A18" s="3" t="s">
        <v>82</v>
      </c>
      <c r="H18" s="3" t="s">
        <v>24</v>
      </c>
    </row>
    <row r="19" spans="1:8" ht="13.5">
      <c r="A19" s="3" t="s">
        <v>72</v>
      </c>
      <c r="H19" s="3" t="s">
        <v>26</v>
      </c>
    </row>
    <row r="20" spans="1:8" ht="13.5">
      <c r="A20" s="3" t="s">
        <v>73</v>
      </c>
      <c r="H20" s="3" t="s">
        <v>28</v>
      </c>
    </row>
    <row r="21" spans="1:8" ht="13.5">
      <c r="A21" s="3" t="s">
        <v>74</v>
      </c>
      <c r="H21" s="3" t="s">
        <v>29</v>
      </c>
    </row>
    <row r="22" spans="1:8" ht="13.5">
      <c r="A22" s="3" t="s">
        <v>75</v>
      </c>
      <c r="H22" s="3" t="s">
        <v>30</v>
      </c>
    </row>
    <row r="23" spans="1:8" ht="13.5">
      <c r="A23" s="3" t="s">
        <v>76</v>
      </c>
      <c r="H23" s="3" t="s">
        <v>31</v>
      </c>
    </row>
    <row r="24" spans="1:8" ht="13.5">
      <c r="A24" s="3" t="s">
        <v>77</v>
      </c>
      <c r="H24" s="3" t="s">
        <v>32</v>
      </c>
    </row>
    <row r="25" spans="1:8" ht="13.5">
      <c r="A25" s="3" t="s">
        <v>78</v>
      </c>
      <c r="H25" s="3" t="s">
        <v>33</v>
      </c>
    </row>
    <row r="26" spans="1:8" ht="13.5">
      <c r="A26" s="3" t="s">
        <v>79</v>
      </c>
      <c r="H26" s="3" t="s">
        <v>34</v>
      </c>
    </row>
    <row r="27" ht="13.5">
      <c r="H27" s="3" t="s">
        <v>35</v>
      </c>
    </row>
    <row r="28" ht="13.5">
      <c r="A28" s="3" t="s">
        <v>36</v>
      </c>
    </row>
    <row r="30" ht="13.5">
      <c r="A30" s="3" t="s">
        <v>170</v>
      </c>
    </row>
    <row r="32" ht="13.5">
      <c r="A32" s="3" t="s">
        <v>38</v>
      </c>
    </row>
    <row r="33" spans="1:6" ht="27">
      <c r="A33" s="5" t="s">
        <v>4</v>
      </c>
      <c r="B33" s="13" t="s">
        <v>39</v>
      </c>
      <c r="C33" s="13" t="s">
        <v>40</v>
      </c>
      <c r="D33" s="13" t="s">
        <v>41</v>
      </c>
      <c r="E33" s="13" t="s">
        <v>42</v>
      </c>
      <c r="F33" s="14" t="s">
        <v>43</v>
      </c>
    </row>
    <row r="34" spans="1:6" ht="13.5">
      <c r="A34" s="4" t="s">
        <v>83</v>
      </c>
      <c r="B34" s="9" t="s">
        <v>44</v>
      </c>
      <c r="C34" s="15">
        <v>0.2</v>
      </c>
      <c r="D34" s="9" t="s">
        <v>80</v>
      </c>
      <c r="E34" s="9" t="s">
        <v>46</v>
      </c>
      <c r="F34" s="10">
        <v>4640</v>
      </c>
    </row>
    <row r="35" spans="1:6" ht="27">
      <c r="A35" s="16" t="s">
        <v>47</v>
      </c>
      <c r="B35" s="9" t="s">
        <v>48</v>
      </c>
      <c r="C35" s="15">
        <v>0.4</v>
      </c>
      <c r="D35" s="9" t="s">
        <v>49</v>
      </c>
      <c r="E35" s="9" t="s">
        <v>50</v>
      </c>
      <c r="F35" s="10">
        <v>3630</v>
      </c>
    </row>
    <row r="36" spans="1:6" ht="13.5">
      <c r="A36" s="63" t="s">
        <v>7</v>
      </c>
      <c r="B36" s="64"/>
      <c r="C36" s="64"/>
      <c r="D36" s="64"/>
      <c r="E36" s="64"/>
      <c r="F36" s="12">
        <f>SUM(F34:F35)</f>
        <v>8270</v>
      </c>
    </row>
    <row r="40" ht="13.5">
      <c r="A40" s="3" t="s">
        <v>52</v>
      </c>
    </row>
    <row r="41" spans="1:6" ht="13.5">
      <c r="A41" s="5" t="s">
        <v>4</v>
      </c>
      <c r="B41" s="13" t="s">
        <v>53</v>
      </c>
      <c r="C41" s="65" t="s">
        <v>54</v>
      </c>
      <c r="D41" s="66"/>
      <c r="E41" s="67"/>
      <c r="F41" s="14" t="s">
        <v>43</v>
      </c>
    </row>
    <row r="42" spans="1:6" ht="13.5">
      <c r="A42" s="4" t="s">
        <v>12</v>
      </c>
      <c r="B42" s="9">
        <v>220</v>
      </c>
      <c r="C42" s="65">
        <v>10</v>
      </c>
      <c r="D42" s="66"/>
      <c r="E42" s="67"/>
      <c r="F42" s="10">
        <f>B42*C42</f>
        <v>2200</v>
      </c>
    </row>
    <row r="43" spans="1:6" ht="13.5">
      <c r="A43" s="16" t="s">
        <v>15</v>
      </c>
      <c r="B43" s="9">
        <v>119</v>
      </c>
      <c r="C43" s="68">
        <v>5</v>
      </c>
      <c r="D43" s="69"/>
      <c r="E43" s="70"/>
      <c r="F43" s="10">
        <f>B43*C43</f>
        <v>595</v>
      </c>
    </row>
    <row r="44" spans="1:6" ht="13.5">
      <c r="A44" s="63" t="s">
        <v>7</v>
      </c>
      <c r="B44" s="64"/>
      <c r="C44" s="64"/>
      <c r="D44" s="64"/>
      <c r="E44" s="64"/>
      <c r="F44" s="12">
        <f>SUM(F42:F43)</f>
        <v>2795</v>
      </c>
    </row>
    <row r="46" spans="1:4" ht="13.5">
      <c r="A46" s="1" t="s">
        <v>55</v>
      </c>
      <c r="B46" s="1"/>
      <c r="C46" s="1"/>
      <c r="D46" s="1"/>
    </row>
    <row r="47" spans="1:4" ht="13.5">
      <c r="A47" s="1" t="s">
        <v>0</v>
      </c>
      <c r="B47" s="1"/>
      <c r="C47" s="1"/>
      <c r="D47" s="1"/>
    </row>
    <row r="48" spans="1:4" ht="13.5">
      <c r="A48" s="1" t="s">
        <v>56</v>
      </c>
      <c r="B48" s="1"/>
      <c r="C48" s="1"/>
      <c r="D48" s="1"/>
    </row>
    <row r="49" spans="1:4" ht="13.5">
      <c r="A49" s="1" t="s">
        <v>57</v>
      </c>
      <c r="B49" s="1"/>
      <c r="C49" s="1"/>
      <c r="D49" s="1"/>
    </row>
    <row r="50" spans="1:5" ht="13.5">
      <c r="A50" s="17" t="s">
        <v>58</v>
      </c>
      <c r="B50" s="2"/>
      <c r="C50" s="2"/>
      <c r="D50" s="18"/>
      <c r="E50" s="2"/>
    </row>
    <row r="51" spans="1:5" ht="13.5">
      <c r="A51" s="17" t="s">
        <v>59</v>
      </c>
      <c r="B51" s="2"/>
      <c r="C51" s="2"/>
      <c r="D51" s="18"/>
      <c r="E51" s="2"/>
    </row>
    <row r="52" ht="13.5">
      <c r="A52" s="3" t="s">
        <v>60</v>
      </c>
    </row>
    <row r="54" ht="13.5">
      <c r="A54" s="3" t="s">
        <v>61</v>
      </c>
    </row>
    <row r="55" ht="13.5">
      <c r="A55" s="3" t="s">
        <v>62</v>
      </c>
    </row>
    <row r="56" ht="13.5">
      <c r="A56" s="3" t="s">
        <v>63</v>
      </c>
    </row>
    <row r="58" spans="1:6" ht="13.5">
      <c r="A58" s="5" t="s">
        <v>4</v>
      </c>
      <c r="B58" s="13" t="s">
        <v>53</v>
      </c>
      <c r="C58" s="65" t="s">
        <v>54</v>
      </c>
      <c r="D58" s="66"/>
      <c r="E58" s="67"/>
      <c r="F58" s="14" t="s">
        <v>43</v>
      </c>
    </row>
    <row r="59" spans="1:6" ht="13.5">
      <c r="A59" s="4" t="s">
        <v>64</v>
      </c>
      <c r="B59" s="9">
        <v>192</v>
      </c>
      <c r="C59" s="65">
        <v>20</v>
      </c>
      <c r="D59" s="66"/>
      <c r="E59" s="67"/>
      <c r="F59" s="10">
        <f>B59*C59</f>
        <v>3840</v>
      </c>
    </row>
    <row r="60" spans="1:6" ht="13.5">
      <c r="A60" s="16" t="s">
        <v>65</v>
      </c>
      <c r="B60" s="9">
        <v>339</v>
      </c>
      <c r="C60" s="68">
        <v>10</v>
      </c>
      <c r="D60" s="69"/>
      <c r="E60" s="70"/>
      <c r="F60" s="10">
        <f>B60*C60</f>
        <v>3390</v>
      </c>
    </row>
    <row r="61" spans="1:6" ht="13.5">
      <c r="A61" s="63" t="s">
        <v>7</v>
      </c>
      <c r="B61" s="64"/>
      <c r="C61" s="64"/>
      <c r="D61" s="64"/>
      <c r="E61" s="64"/>
      <c r="F61" s="12">
        <f>SUM(F59:F60)</f>
        <v>7230</v>
      </c>
    </row>
    <row r="63" ht="13.5">
      <c r="A63" s="3" t="s">
        <v>66</v>
      </c>
    </row>
    <row r="64" ht="13.5">
      <c r="A64" s="3" t="s">
        <v>171</v>
      </c>
    </row>
  </sheetData>
  <mergeCells count="31">
    <mergeCell ref="A61:E61"/>
    <mergeCell ref="J13:K13"/>
    <mergeCell ref="A36:E36"/>
    <mergeCell ref="C43:E43"/>
    <mergeCell ref="A44:E44"/>
    <mergeCell ref="C58:E58"/>
    <mergeCell ref="C59:E59"/>
    <mergeCell ref="C60:E60"/>
    <mergeCell ref="C41:E41"/>
    <mergeCell ref="C42:E42"/>
    <mergeCell ref="A11:B11"/>
    <mergeCell ref="H11:I11"/>
    <mergeCell ref="A13:B13"/>
    <mergeCell ref="D13:E13"/>
    <mergeCell ref="H13:I13"/>
    <mergeCell ref="D11:E11"/>
    <mergeCell ref="A9:A10"/>
    <mergeCell ref="H9:H10"/>
    <mergeCell ref="A8:B8"/>
    <mergeCell ref="D8:E8"/>
    <mergeCell ref="A6:A7"/>
    <mergeCell ref="H6:H7"/>
    <mergeCell ref="A5:B5"/>
    <mergeCell ref="D5:E5"/>
    <mergeCell ref="J11:K11"/>
    <mergeCell ref="J12:K12"/>
    <mergeCell ref="D12:E12"/>
    <mergeCell ref="H5:I5"/>
    <mergeCell ref="J5:K5"/>
    <mergeCell ref="H8:I8"/>
    <mergeCell ref="J8:K8"/>
  </mergeCells>
  <printOptions/>
  <pageMargins left="0.48" right="0.44" top="0.74" bottom="0.68" header="0.512" footer="0.512"/>
  <pageSetup orientation="portrait" paperSize="9" scale="76" r:id="rId1"/>
  <headerFooter alignWithMargins="0">
    <oddHeader>&amp;R&amp;"ＭＳ 明朝,標準"&amp;10子育て支援プラザ入場者数</oddHeader>
  </headerFooter>
</worksheet>
</file>

<file path=xl/worksheets/sheet4.xml><?xml version="1.0" encoding="utf-8"?>
<worksheet xmlns="http://schemas.openxmlformats.org/spreadsheetml/2006/main" xmlns:r="http://schemas.openxmlformats.org/officeDocument/2006/relationships">
  <dimension ref="A1:K64"/>
  <sheetViews>
    <sheetView view="pageBreakPreview" zoomScale="60" zoomScaleNormal="75" workbookViewId="0" topLeftCell="A1">
      <selection activeCell="A2" sqref="A2"/>
    </sheetView>
  </sheetViews>
  <sheetFormatPr defaultColWidth="9.00390625" defaultRowHeight="13.5"/>
  <cols>
    <col min="1" max="1" width="15.00390625" style="3" customWidth="1"/>
    <col min="2" max="2" width="12.625" style="3" customWidth="1"/>
    <col min="3" max="3" width="8.875" style="3" customWidth="1"/>
    <col min="4" max="4" width="5.25390625" style="3" customWidth="1"/>
    <col min="5" max="5" width="9.50390625" style="3" customWidth="1"/>
    <col min="6" max="6" width="15.75390625" style="3" customWidth="1"/>
    <col min="7" max="7" width="5.125" style="3" customWidth="1"/>
    <col min="8" max="8" width="14.625" style="3" customWidth="1"/>
    <col min="9" max="9" width="11.25390625" style="3" customWidth="1"/>
    <col min="10" max="16384" width="9.00390625" style="3" customWidth="1"/>
  </cols>
  <sheetData>
    <row r="1" ht="18" thickBot="1">
      <c r="F1" s="57" t="s">
        <v>176</v>
      </c>
    </row>
    <row r="2" ht="13.5">
      <c r="A2" s="3" t="s">
        <v>84</v>
      </c>
    </row>
    <row r="3" ht="13.5">
      <c r="A3" s="3" t="s">
        <v>1</v>
      </c>
    </row>
    <row r="4" spans="1:8" ht="13.5">
      <c r="A4" s="3" t="s">
        <v>2</v>
      </c>
      <c r="H4" s="3" t="s">
        <v>3</v>
      </c>
    </row>
    <row r="5" spans="1:11" ht="13.5">
      <c r="A5" s="77" t="s">
        <v>4</v>
      </c>
      <c r="B5" s="78"/>
      <c r="C5" s="6" t="s">
        <v>5</v>
      </c>
      <c r="D5" s="78" t="s">
        <v>6</v>
      </c>
      <c r="E5" s="78"/>
      <c r="F5" s="7" t="s">
        <v>7</v>
      </c>
      <c r="H5" s="77" t="s">
        <v>4</v>
      </c>
      <c r="I5" s="78"/>
      <c r="J5" s="78" t="s">
        <v>6</v>
      </c>
      <c r="K5" s="79"/>
    </row>
    <row r="6" spans="1:11" ht="13.5">
      <c r="A6" s="76" t="s">
        <v>8</v>
      </c>
      <c r="B6" s="8" t="s">
        <v>9</v>
      </c>
      <c r="C6" s="9">
        <v>20043</v>
      </c>
      <c r="D6" s="9" t="s">
        <v>10</v>
      </c>
      <c r="E6" s="9">
        <v>20043</v>
      </c>
      <c r="F6" s="10">
        <f>SUM(C6,E6)</f>
        <v>40086</v>
      </c>
      <c r="H6" s="76" t="s">
        <v>11</v>
      </c>
      <c r="I6" s="8" t="s">
        <v>12</v>
      </c>
      <c r="J6" s="9" t="s">
        <v>10</v>
      </c>
      <c r="K6" s="10">
        <v>2832</v>
      </c>
    </row>
    <row r="7" spans="1:11" ht="27">
      <c r="A7" s="76"/>
      <c r="B7" s="8" t="s">
        <v>13</v>
      </c>
      <c r="C7" s="9">
        <v>20612</v>
      </c>
      <c r="D7" s="9" t="s">
        <v>14</v>
      </c>
      <c r="E7" s="9">
        <f>C7*2</f>
        <v>41224</v>
      </c>
      <c r="F7" s="10">
        <f>SUM(C7,E7)</f>
        <v>61836</v>
      </c>
      <c r="H7" s="76"/>
      <c r="I7" s="8" t="s">
        <v>15</v>
      </c>
      <c r="J7" s="9" t="s">
        <v>10</v>
      </c>
      <c r="K7" s="10">
        <v>2060</v>
      </c>
    </row>
    <row r="8" spans="1:11" ht="13.5">
      <c r="A8" s="76" t="s">
        <v>16</v>
      </c>
      <c r="B8" s="71"/>
      <c r="C8" s="9">
        <f>SUM(C6:C7)</f>
        <v>40655</v>
      </c>
      <c r="D8" s="71">
        <f>SUM(E6:E7)</f>
        <v>61267</v>
      </c>
      <c r="E8" s="71"/>
      <c r="F8" s="10">
        <f>SUM(C8:E8)</f>
        <v>101922</v>
      </c>
      <c r="H8" s="76" t="s">
        <v>16</v>
      </c>
      <c r="I8" s="71"/>
      <c r="J8" s="71">
        <f>SUM(K6:K7)</f>
        <v>4892</v>
      </c>
      <c r="K8" s="72"/>
    </row>
    <row r="9" spans="1:11" ht="13.5">
      <c r="A9" s="76" t="s">
        <v>17</v>
      </c>
      <c r="B9" s="8" t="s">
        <v>9</v>
      </c>
      <c r="C9" s="9">
        <v>9640</v>
      </c>
      <c r="D9" s="9" t="s">
        <v>10</v>
      </c>
      <c r="E9" s="9">
        <v>9640</v>
      </c>
      <c r="F9" s="10">
        <f>SUM(C9,E9)</f>
        <v>19280</v>
      </c>
      <c r="H9" s="76" t="s">
        <v>18</v>
      </c>
      <c r="I9" s="8" t="s">
        <v>12</v>
      </c>
      <c r="J9" s="9"/>
      <c r="K9" s="10">
        <v>950</v>
      </c>
    </row>
    <row r="10" spans="1:11" ht="27">
      <c r="A10" s="76"/>
      <c r="B10" s="8" t="s">
        <v>13</v>
      </c>
      <c r="C10" s="9">
        <v>9913</v>
      </c>
      <c r="D10" s="9" t="s">
        <v>14</v>
      </c>
      <c r="E10" s="9">
        <f>C10*2</f>
        <v>19826</v>
      </c>
      <c r="F10" s="10">
        <f>SUM(C10,E10)</f>
        <v>29739</v>
      </c>
      <c r="H10" s="76"/>
      <c r="I10" s="8" t="s">
        <v>15</v>
      </c>
      <c r="J10" s="9"/>
      <c r="K10" s="10">
        <v>800</v>
      </c>
    </row>
    <row r="11" spans="1:11" ht="13.5">
      <c r="A11" s="76" t="s">
        <v>16</v>
      </c>
      <c r="B11" s="71"/>
      <c r="C11" s="9">
        <f>SUM(C9:C10)</f>
        <v>19553</v>
      </c>
      <c r="D11" s="71">
        <f>SUM(E9:E10)</f>
        <v>29466</v>
      </c>
      <c r="E11" s="71"/>
      <c r="F11" s="10">
        <f>SUM(C11:E11)</f>
        <v>49019</v>
      </c>
      <c r="H11" s="76" t="s">
        <v>16</v>
      </c>
      <c r="I11" s="71"/>
      <c r="J11" s="71">
        <f>SUM(K9:K10)</f>
        <v>1750</v>
      </c>
      <c r="K11" s="72"/>
    </row>
    <row r="12" spans="1:11" ht="13.5">
      <c r="A12" s="4" t="s">
        <v>19</v>
      </c>
      <c r="B12" s="9" t="s">
        <v>12</v>
      </c>
      <c r="C12" s="9">
        <v>3600</v>
      </c>
      <c r="D12" s="71">
        <v>240</v>
      </c>
      <c r="E12" s="71"/>
      <c r="F12" s="10">
        <f>SUM(C12:E12)</f>
        <v>3840</v>
      </c>
      <c r="H12" s="4" t="s">
        <v>20</v>
      </c>
      <c r="I12" s="9"/>
      <c r="J12" s="71">
        <v>150</v>
      </c>
      <c r="K12" s="72"/>
    </row>
    <row r="13" spans="1:11" ht="13.5">
      <c r="A13" s="73" t="s">
        <v>7</v>
      </c>
      <c r="B13" s="74"/>
      <c r="C13" s="11">
        <f>C8+C11+C12</f>
        <v>63808</v>
      </c>
      <c r="D13" s="19"/>
      <c r="E13" s="20">
        <f>D8+D11+D12</f>
        <v>90973</v>
      </c>
      <c r="F13" s="12">
        <f>SUM(C13:E13)</f>
        <v>154781</v>
      </c>
      <c r="H13" s="73" t="s">
        <v>7</v>
      </c>
      <c r="I13" s="74"/>
      <c r="J13" s="74">
        <f>SUM(J8+J11+J12)</f>
        <v>6792</v>
      </c>
      <c r="K13" s="75"/>
    </row>
    <row r="14" spans="1:11" ht="13.5">
      <c r="A14" s="17"/>
      <c r="B14" s="17"/>
      <c r="C14" s="17"/>
      <c r="D14" s="80"/>
      <c r="E14" s="80"/>
      <c r="F14" s="17"/>
      <c r="H14" s="17"/>
      <c r="I14" s="17"/>
      <c r="J14" s="17"/>
      <c r="K14" s="17"/>
    </row>
    <row r="15" spans="1:11" ht="13.5">
      <c r="A15" s="17" t="s">
        <v>21</v>
      </c>
      <c r="B15" s="17"/>
      <c r="C15" s="17"/>
      <c r="D15" s="17"/>
      <c r="E15" s="17"/>
      <c r="F15" s="17"/>
      <c r="H15" s="17"/>
      <c r="I15" s="17"/>
      <c r="J15" s="17"/>
      <c r="K15" s="17"/>
    </row>
    <row r="17" spans="1:8" ht="13.5">
      <c r="A17" s="17" t="s">
        <v>168</v>
      </c>
      <c r="H17" s="3" t="s">
        <v>22</v>
      </c>
    </row>
    <row r="18" spans="1:8" ht="13.5">
      <c r="A18" s="3" t="s">
        <v>23</v>
      </c>
      <c r="H18" s="3" t="s">
        <v>24</v>
      </c>
    </row>
    <row r="19" spans="1:8" ht="13.5">
      <c r="A19" s="3" t="s">
        <v>25</v>
      </c>
      <c r="H19" s="3" t="s">
        <v>26</v>
      </c>
    </row>
    <row r="20" spans="1:8" ht="13.5">
      <c r="A20" s="3" t="s">
        <v>27</v>
      </c>
      <c r="H20" s="3" t="s">
        <v>28</v>
      </c>
    </row>
    <row r="21" ht="13.5">
      <c r="H21" s="3" t="s">
        <v>29</v>
      </c>
    </row>
    <row r="22" ht="13.5">
      <c r="H22" s="3" t="s">
        <v>30</v>
      </c>
    </row>
    <row r="23" ht="13.5">
      <c r="H23" s="3" t="s">
        <v>31</v>
      </c>
    </row>
    <row r="24" ht="13.5">
      <c r="H24" s="3" t="s">
        <v>32</v>
      </c>
    </row>
    <row r="25" ht="13.5">
      <c r="H25" s="3" t="s">
        <v>33</v>
      </c>
    </row>
    <row r="26" ht="13.5">
      <c r="H26" s="3" t="s">
        <v>34</v>
      </c>
    </row>
    <row r="27" ht="13.5">
      <c r="H27" s="3" t="s">
        <v>35</v>
      </c>
    </row>
    <row r="28" ht="13.5">
      <c r="A28" s="3" t="s">
        <v>36</v>
      </c>
    </row>
    <row r="30" ht="13.5">
      <c r="A30" s="3" t="s">
        <v>37</v>
      </c>
    </row>
    <row r="32" ht="13.5">
      <c r="A32" s="3" t="s">
        <v>38</v>
      </c>
    </row>
    <row r="33" spans="1:6" ht="27">
      <c r="A33" s="5" t="s">
        <v>4</v>
      </c>
      <c r="B33" s="13" t="s">
        <v>39</v>
      </c>
      <c r="C33" s="13" t="s">
        <v>40</v>
      </c>
      <c r="D33" s="13" t="s">
        <v>41</v>
      </c>
      <c r="E33" s="13" t="s">
        <v>42</v>
      </c>
      <c r="F33" s="14" t="s">
        <v>43</v>
      </c>
    </row>
    <row r="34" spans="1:6" ht="13.5">
      <c r="A34" s="4" t="s">
        <v>83</v>
      </c>
      <c r="B34" s="9" t="s">
        <v>44</v>
      </c>
      <c r="C34" s="15">
        <v>0.22</v>
      </c>
      <c r="D34" s="9" t="s">
        <v>45</v>
      </c>
      <c r="E34" s="9" t="s">
        <v>46</v>
      </c>
      <c r="F34" s="10">
        <v>5120</v>
      </c>
    </row>
    <row r="35" spans="1:6" ht="27">
      <c r="A35" s="16" t="s">
        <v>47</v>
      </c>
      <c r="B35" s="9" t="s">
        <v>48</v>
      </c>
      <c r="C35" s="15">
        <v>0.4</v>
      </c>
      <c r="D35" s="9" t="s">
        <v>49</v>
      </c>
      <c r="E35" s="9" t="s">
        <v>50</v>
      </c>
      <c r="F35" s="10">
        <v>3630</v>
      </c>
    </row>
    <row r="36" spans="1:6" ht="13.5">
      <c r="A36" s="63" t="s">
        <v>7</v>
      </c>
      <c r="B36" s="64"/>
      <c r="C36" s="64"/>
      <c r="D36" s="64"/>
      <c r="E36" s="64"/>
      <c r="F36" s="12">
        <f>SUM(F34:F35)</f>
        <v>8750</v>
      </c>
    </row>
    <row r="38" ht="13.5">
      <c r="A38" s="3" t="s">
        <v>51</v>
      </c>
    </row>
    <row r="40" ht="13.5">
      <c r="A40" s="3" t="s">
        <v>52</v>
      </c>
    </row>
    <row r="41" spans="1:6" ht="13.5">
      <c r="A41" s="5" t="s">
        <v>4</v>
      </c>
      <c r="B41" s="13" t="s">
        <v>53</v>
      </c>
      <c r="C41" s="65" t="s">
        <v>54</v>
      </c>
      <c r="D41" s="66"/>
      <c r="E41" s="67"/>
      <c r="F41" s="14" t="s">
        <v>43</v>
      </c>
    </row>
    <row r="42" spans="1:6" ht="13.5">
      <c r="A42" s="4" t="s">
        <v>12</v>
      </c>
      <c r="B42" s="9">
        <v>220</v>
      </c>
      <c r="C42" s="65">
        <v>10</v>
      </c>
      <c r="D42" s="66"/>
      <c r="E42" s="67"/>
      <c r="F42" s="10">
        <f>B42*C42</f>
        <v>2200</v>
      </c>
    </row>
    <row r="43" spans="1:6" ht="13.5">
      <c r="A43" s="16" t="s">
        <v>15</v>
      </c>
      <c r="B43" s="9">
        <v>119</v>
      </c>
      <c r="C43" s="68">
        <v>5</v>
      </c>
      <c r="D43" s="69"/>
      <c r="E43" s="70"/>
      <c r="F43" s="10">
        <f>B43*C43</f>
        <v>595</v>
      </c>
    </row>
    <row r="44" spans="1:6" ht="13.5">
      <c r="A44" s="63" t="s">
        <v>7</v>
      </c>
      <c r="B44" s="64"/>
      <c r="C44" s="64"/>
      <c r="D44" s="64"/>
      <c r="E44" s="64"/>
      <c r="F44" s="12">
        <f>SUM(F42:F43)</f>
        <v>2795</v>
      </c>
    </row>
    <row r="46" spans="1:4" ht="13.5">
      <c r="A46" s="1" t="s">
        <v>55</v>
      </c>
      <c r="B46" s="1"/>
      <c r="C46" s="1"/>
      <c r="D46" s="1"/>
    </row>
    <row r="47" spans="1:4" ht="13.5">
      <c r="A47" s="1" t="s">
        <v>0</v>
      </c>
      <c r="B47" s="1"/>
      <c r="C47" s="1"/>
      <c r="D47" s="1"/>
    </row>
    <row r="48" spans="1:4" ht="13.5">
      <c r="A48" s="1" t="s">
        <v>56</v>
      </c>
      <c r="B48" s="1"/>
      <c r="C48" s="1"/>
      <c r="D48" s="1"/>
    </row>
    <row r="49" spans="1:4" ht="13.5">
      <c r="A49" s="1" t="s">
        <v>57</v>
      </c>
      <c r="B49" s="1"/>
      <c r="C49" s="1"/>
      <c r="D49" s="1"/>
    </row>
    <row r="50" spans="1:5" ht="13.5">
      <c r="A50" s="17" t="s">
        <v>58</v>
      </c>
      <c r="B50" s="2"/>
      <c r="C50" s="2"/>
      <c r="D50" s="18"/>
      <c r="E50" s="2"/>
    </row>
    <row r="51" spans="1:5" ht="13.5">
      <c r="A51" s="17" t="s">
        <v>59</v>
      </c>
      <c r="B51" s="2"/>
      <c r="C51" s="2"/>
      <c r="D51" s="18"/>
      <c r="E51" s="2"/>
    </row>
    <row r="52" ht="13.5">
      <c r="A52" s="3" t="s">
        <v>60</v>
      </c>
    </row>
    <row r="54" ht="13.5">
      <c r="A54" s="3" t="s">
        <v>61</v>
      </c>
    </row>
    <row r="55" ht="13.5">
      <c r="A55" s="3" t="s">
        <v>62</v>
      </c>
    </row>
    <row r="56" ht="13.5">
      <c r="A56" s="3" t="s">
        <v>63</v>
      </c>
    </row>
    <row r="58" spans="1:6" ht="13.5">
      <c r="A58" s="5" t="s">
        <v>4</v>
      </c>
      <c r="B58" s="13" t="s">
        <v>53</v>
      </c>
      <c r="C58" s="65" t="s">
        <v>54</v>
      </c>
      <c r="D58" s="66"/>
      <c r="E58" s="67"/>
      <c r="F58" s="14" t="s">
        <v>43</v>
      </c>
    </row>
    <row r="59" spans="1:6" ht="13.5">
      <c r="A59" s="4" t="s">
        <v>64</v>
      </c>
      <c r="B59" s="9">
        <v>192</v>
      </c>
      <c r="C59" s="65">
        <v>20</v>
      </c>
      <c r="D59" s="66"/>
      <c r="E59" s="67"/>
      <c r="F59" s="10">
        <f>B59*C59</f>
        <v>3840</v>
      </c>
    </row>
    <row r="60" spans="1:6" ht="13.5">
      <c r="A60" s="16" t="s">
        <v>65</v>
      </c>
      <c r="B60" s="9">
        <v>339</v>
      </c>
      <c r="C60" s="68">
        <v>10</v>
      </c>
      <c r="D60" s="69"/>
      <c r="E60" s="70"/>
      <c r="F60" s="10">
        <f>B60*C60</f>
        <v>3390</v>
      </c>
    </row>
    <row r="61" spans="1:6" ht="13.5">
      <c r="A61" s="63" t="s">
        <v>7</v>
      </c>
      <c r="B61" s="64"/>
      <c r="C61" s="64"/>
      <c r="D61" s="64"/>
      <c r="E61" s="64"/>
      <c r="F61" s="12">
        <f>SUM(F59:F60)</f>
        <v>7230</v>
      </c>
    </row>
    <row r="63" ht="13.5">
      <c r="A63" s="3" t="s">
        <v>66</v>
      </c>
    </row>
    <row r="64" ht="13.5">
      <c r="A64" s="3" t="s">
        <v>172</v>
      </c>
    </row>
  </sheetData>
  <mergeCells count="31">
    <mergeCell ref="D14:E14"/>
    <mergeCell ref="A61:E61"/>
    <mergeCell ref="A44:E44"/>
    <mergeCell ref="C58:E58"/>
    <mergeCell ref="C59:E59"/>
    <mergeCell ref="C60:E60"/>
    <mergeCell ref="A36:E36"/>
    <mergeCell ref="C41:E41"/>
    <mergeCell ref="C42:E42"/>
    <mergeCell ref="C43:E43"/>
    <mergeCell ref="D12:E12"/>
    <mergeCell ref="J12:K12"/>
    <mergeCell ref="A13:B13"/>
    <mergeCell ref="H13:I13"/>
    <mergeCell ref="J13:K13"/>
    <mergeCell ref="J8:K8"/>
    <mergeCell ref="A9:A10"/>
    <mergeCell ref="H9:H10"/>
    <mergeCell ref="A11:B11"/>
    <mergeCell ref="D11:E11"/>
    <mergeCell ref="H11:I11"/>
    <mergeCell ref="J11:K11"/>
    <mergeCell ref="A6:A7"/>
    <mergeCell ref="H6:H7"/>
    <mergeCell ref="A8:B8"/>
    <mergeCell ref="D8:E8"/>
    <mergeCell ref="H8:I8"/>
    <mergeCell ref="A5:B5"/>
    <mergeCell ref="D5:E5"/>
    <mergeCell ref="H5:I5"/>
    <mergeCell ref="J5:K5"/>
  </mergeCells>
  <printOptions/>
  <pageMargins left="0.75" right="0.75" top="1" bottom="1" header="0.512" footer="0.512"/>
  <pageSetup orientation="portrait" paperSize="9" scale="69" r:id="rId1"/>
  <headerFooter alignWithMargins="0">
    <oddHeader>&amp;R&amp;"ＭＳ 明朝,標準"&amp;10子育て支援プラザ入場者数</oddHeader>
  </headerFooter>
</worksheet>
</file>

<file path=xl/worksheets/sheet5.xml><?xml version="1.0" encoding="utf-8"?>
<worksheet xmlns="http://schemas.openxmlformats.org/spreadsheetml/2006/main" xmlns:r="http://schemas.openxmlformats.org/officeDocument/2006/relationships">
  <dimension ref="A1:M64"/>
  <sheetViews>
    <sheetView view="pageBreakPreview" zoomScale="60" zoomScaleNormal="75" workbookViewId="0" topLeftCell="A1">
      <selection activeCell="A2" sqref="A2"/>
    </sheetView>
  </sheetViews>
  <sheetFormatPr defaultColWidth="9.00390625" defaultRowHeight="13.5"/>
  <cols>
    <col min="1" max="1" width="14.875" style="21" customWidth="1"/>
    <col min="2" max="2" width="12.625" style="21" customWidth="1"/>
    <col min="3" max="3" width="9.00390625" style="21" customWidth="1"/>
    <col min="4" max="4" width="5.375" style="21" customWidth="1"/>
    <col min="5" max="5" width="9.00390625" style="21" customWidth="1"/>
    <col min="6" max="6" width="15.75390625" style="21" customWidth="1"/>
    <col min="7" max="7" width="5.00390625" style="21" customWidth="1"/>
    <col min="8" max="8" width="14.875" style="21" customWidth="1"/>
    <col min="9" max="9" width="11.25390625" style="21" customWidth="1"/>
    <col min="10" max="16384" width="9.00390625" style="21" customWidth="1"/>
  </cols>
  <sheetData>
    <row r="1" ht="18" thickBot="1">
      <c r="F1" s="57" t="s">
        <v>177</v>
      </c>
    </row>
    <row r="2" spans="1:13" ht="13.5">
      <c r="A2" s="3" t="s">
        <v>85</v>
      </c>
      <c r="B2" s="3"/>
      <c r="C2" s="3"/>
      <c r="D2" s="3"/>
      <c r="E2" s="3"/>
      <c r="F2" s="3"/>
      <c r="G2" s="3"/>
      <c r="H2" s="3"/>
      <c r="I2" s="3"/>
      <c r="J2" s="3"/>
      <c r="K2" s="3"/>
      <c r="L2" s="3"/>
      <c r="M2" s="3"/>
    </row>
    <row r="3" spans="1:13" ht="13.5">
      <c r="A3" s="3" t="s">
        <v>1</v>
      </c>
      <c r="B3" s="3"/>
      <c r="C3" s="3"/>
      <c r="D3" s="3"/>
      <c r="E3" s="3"/>
      <c r="F3" s="3"/>
      <c r="G3" s="3"/>
      <c r="H3" s="3"/>
      <c r="I3" s="3"/>
      <c r="J3" s="3"/>
      <c r="K3" s="3"/>
      <c r="L3" s="3"/>
      <c r="M3" s="3"/>
    </row>
    <row r="4" spans="1:13" ht="13.5">
      <c r="A4" s="3" t="s">
        <v>2</v>
      </c>
      <c r="B4" s="3"/>
      <c r="C4" s="3"/>
      <c r="D4" s="3"/>
      <c r="E4" s="3"/>
      <c r="F4" s="3"/>
      <c r="G4" s="3"/>
      <c r="H4" s="3" t="s">
        <v>3</v>
      </c>
      <c r="I4" s="3"/>
      <c r="J4" s="3"/>
      <c r="K4" s="3"/>
      <c r="L4" s="3"/>
      <c r="M4" s="3"/>
    </row>
    <row r="5" spans="1:13" ht="13.5">
      <c r="A5" s="77" t="s">
        <v>4</v>
      </c>
      <c r="B5" s="78"/>
      <c r="C5" s="6" t="s">
        <v>5</v>
      </c>
      <c r="D5" s="78" t="s">
        <v>6</v>
      </c>
      <c r="E5" s="78"/>
      <c r="F5" s="7" t="s">
        <v>7</v>
      </c>
      <c r="G5" s="3"/>
      <c r="H5" s="77" t="s">
        <v>4</v>
      </c>
      <c r="I5" s="78"/>
      <c r="J5" s="78" t="s">
        <v>6</v>
      </c>
      <c r="K5" s="79"/>
      <c r="L5" s="3"/>
      <c r="M5" s="3"/>
    </row>
    <row r="6" spans="1:13" ht="13.5">
      <c r="A6" s="76" t="s">
        <v>8</v>
      </c>
      <c r="B6" s="8" t="s">
        <v>9</v>
      </c>
      <c r="C6" s="9">
        <v>20954</v>
      </c>
      <c r="D6" s="9" t="s">
        <v>10</v>
      </c>
      <c r="E6" s="9">
        <v>20954</v>
      </c>
      <c r="F6" s="10">
        <f>SUM(C6,E6)</f>
        <v>41908</v>
      </c>
      <c r="G6" s="3"/>
      <c r="H6" s="76" t="s">
        <v>11</v>
      </c>
      <c r="I6" s="8" t="s">
        <v>12</v>
      </c>
      <c r="J6" s="9" t="s">
        <v>10</v>
      </c>
      <c r="K6" s="10">
        <v>2832</v>
      </c>
      <c r="L6" s="3"/>
      <c r="M6" s="3"/>
    </row>
    <row r="7" spans="1:13" ht="27">
      <c r="A7" s="76"/>
      <c r="B7" s="8" t="s">
        <v>13</v>
      </c>
      <c r="C7" s="9">
        <v>21550</v>
      </c>
      <c r="D7" s="9" t="s">
        <v>14</v>
      </c>
      <c r="E7" s="9">
        <f>C7*2</f>
        <v>43100</v>
      </c>
      <c r="F7" s="10">
        <f>SUM(C7,E7)</f>
        <v>64650</v>
      </c>
      <c r="G7" s="3"/>
      <c r="H7" s="76"/>
      <c r="I7" s="8" t="s">
        <v>15</v>
      </c>
      <c r="J7" s="9" t="s">
        <v>10</v>
      </c>
      <c r="K7" s="10">
        <v>2060</v>
      </c>
      <c r="L7" s="3"/>
      <c r="M7" s="3"/>
    </row>
    <row r="8" spans="1:13" ht="13.5">
      <c r="A8" s="76" t="s">
        <v>16</v>
      </c>
      <c r="B8" s="71"/>
      <c r="C8" s="9">
        <f>SUM(C6:C7)</f>
        <v>42504</v>
      </c>
      <c r="D8" s="71">
        <f>SUM(E6:E7)</f>
        <v>64054</v>
      </c>
      <c r="E8" s="71"/>
      <c r="F8" s="10">
        <f>SUM(C8:E8)</f>
        <v>106558</v>
      </c>
      <c r="G8" s="3"/>
      <c r="H8" s="76" t="s">
        <v>16</v>
      </c>
      <c r="I8" s="71"/>
      <c r="J8" s="71">
        <f>SUM(K6:K7)</f>
        <v>4892</v>
      </c>
      <c r="K8" s="72"/>
      <c r="L8" s="3"/>
      <c r="M8" s="3"/>
    </row>
    <row r="9" spans="1:13" ht="13.5">
      <c r="A9" s="76" t="s">
        <v>17</v>
      </c>
      <c r="B9" s="8" t="s">
        <v>9</v>
      </c>
      <c r="C9" s="9">
        <v>10078</v>
      </c>
      <c r="D9" s="9" t="s">
        <v>10</v>
      </c>
      <c r="E9" s="9">
        <v>10078</v>
      </c>
      <c r="F9" s="10">
        <f>SUM(C9,E9)</f>
        <v>20156</v>
      </c>
      <c r="G9" s="3"/>
      <c r="H9" s="76" t="s">
        <v>18</v>
      </c>
      <c r="I9" s="8" t="s">
        <v>12</v>
      </c>
      <c r="J9" s="9"/>
      <c r="K9" s="10">
        <v>950</v>
      </c>
      <c r="L9" s="3"/>
      <c r="M9" s="3"/>
    </row>
    <row r="10" spans="1:13" ht="27">
      <c r="A10" s="76"/>
      <c r="B10" s="8" t="s">
        <v>13</v>
      </c>
      <c r="C10" s="9">
        <v>10363</v>
      </c>
      <c r="D10" s="9" t="s">
        <v>14</v>
      </c>
      <c r="E10" s="9">
        <f>C10*2</f>
        <v>20726</v>
      </c>
      <c r="F10" s="10">
        <f>SUM(C10,E10)</f>
        <v>31089</v>
      </c>
      <c r="G10" s="3"/>
      <c r="H10" s="76"/>
      <c r="I10" s="8" t="s">
        <v>15</v>
      </c>
      <c r="J10" s="9"/>
      <c r="K10" s="10">
        <v>800</v>
      </c>
      <c r="L10" s="3"/>
      <c r="M10" s="3"/>
    </row>
    <row r="11" spans="1:13" ht="13.5">
      <c r="A11" s="76" t="s">
        <v>16</v>
      </c>
      <c r="B11" s="71"/>
      <c r="C11" s="9">
        <f>SUM(C9:C10)</f>
        <v>20441</v>
      </c>
      <c r="D11" s="71">
        <f>SUM(E9:E10)</f>
        <v>30804</v>
      </c>
      <c r="E11" s="71"/>
      <c r="F11" s="10">
        <f>SUM(C11:E11)</f>
        <v>51245</v>
      </c>
      <c r="G11" s="3"/>
      <c r="H11" s="76" t="s">
        <v>16</v>
      </c>
      <c r="I11" s="71"/>
      <c r="J11" s="71">
        <f>SUM(K9:K10)</f>
        <v>1750</v>
      </c>
      <c r="K11" s="72"/>
      <c r="L11" s="3"/>
      <c r="M11" s="3"/>
    </row>
    <row r="12" spans="1:13" ht="13.5">
      <c r="A12" s="4" t="s">
        <v>19</v>
      </c>
      <c r="B12" s="9" t="s">
        <v>12</v>
      </c>
      <c r="C12" s="9">
        <v>3600</v>
      </c>
      <c r="D12" s="71">
        <v>240</v>
      </c>
      <c r="E12" s="71"/>
      <c r="F12" s="10">
        <f>SUM(C12:E12)</f>
        <v>3840</v>
      </c>
      <c r="G12" s="3"/>
      <c r="H12" s="4" t="s">
        <v>20</v>
      </c>
      <c r="I12" s="9"/>
      <c r="J12" s="71">
        <v>150</v>
      </c>
      <c r="K12" s="72"/>
      <c r="L12" s="3"/>
      <c r="M12" s="3"/>
    </row>
    <row r="13" spans="1:13" ht="13.5">
      <c r="A13" s="73" t="s">
        <v>7</v>
      </c>
      <c r="B13" s="74"/>
      <c r="C13" s="11">
        <f>C8+C11+C12</f>
        <v>66545</v>
      </c>
      <c r="D13" s="19"/>
      <c r="E13" s="20">
        <f>D8+D11+D12</f>
        <v>95098</v>
      </c>
      <c r="F13" s="12">
        <f>SUM(C13:E13)</f>
        <v>161643</v>
      </c>
      <c r="G13" s="3"/>
      <c r="H13" s="73" t="s">
        <v>7</v>
      </c>
      <c r="I13" s="74"/>
      <c r="J13" s="74">
        <f>SUM(J8+J11+J12)</f>
        <v>6792</v>
      </c>
      <c r="K13" s="75"/>
      <c r="L13" s="3"/>
      <c r="M13" s="3"/>
    </row>
    <row r="14" spans="1:13" ht="13.5">
      <c r="A14" s="17"/>
      <c r="B14" s="17"/>
      <c r="C14" s="17"/>
      <c r="D14" s="80"/>
      <c r="E14" s="80"/>
      <c r="F14" s="17"/>
      <c r="G14" s="3"/>
      <c r="H14" s="17"/>
      <c r="I14" s="17"/>
      <c r="J14" s="17"/>
      <c r="K14" s="17"/>
      <c r="L14" s="3"/>
      <c r="M14" s="3"/>
    </row>
    <row r="15" spans="1:13" ht="13.5">
      <c r="A15" s="17" t="s">
        <v>67</v>
      </c>
      <c r="B15" s="17"/>
      <c r="C15" s="17"/>
      <c r="D15" s="17"/>
      <c r="E15" s="17"/>
      <c r="F15" s="17"/>
      <c r="G15" s="3"/>
      <c r="H15" s="17"/>
      <c r="I15" s="17"/>
      <c r="J15" s="17"/>
      <c r="K15" s="17"/>
      <c r="L15" s="3"/>
      <c r="M15" s="3"/>
    </row>
    <row r="16" spans="1:13" ht="13.5">
      <c r="A16" s="3"/>
      <c r="B16" s="3"/>
      <c r="C16" s="3"/>
      <c r="D16" s="3"/>
      <c r="E16" s="3"/>
      <c r="F16" s="3"/>
      <c r="G16" s="3"/>
      <c r="H16" s="3"/>
      <c r="I16" s="3"/>
      <c r="J16" s="3"/>
      <c r="K16" s="3"/>
      <c r="L16" s="3"/>
      <c r="M16" s="3"/>
    </row>
    <row r="17" spans="1:13" ht="13.5">
      <c r="A17" s="17" t="s">
        <v>169</v>
      </c>
      <c r="B17" s="3"/>
      <c r="C17" s="3"/>
      <c r="D17" s="3"/>
      <c r="E17" s="3"/>
      <c r="F17" s="3"/>
      <c r="G17" s="3"/>
      <c r="H17" s="3" t="s">
        <v>22</v>
      </c>
      <c r="I17" s="3"/>
      <c r="J17" s="3"/>
      <c r="K17" s="3"/>
      <c r="L17" s="3"/>
      <c r="M17" s="3"/>
    </row>
    <row r="18" spans="1:13" ht="13.5">
      <c r="A18" s="3" t="s">
        <v>68</v>
      </c>
      <c r="B18" s="3"/>
      <c r="C18" s="3"/>
      <c r="D18" s="3"/>
      <c r="E18" s="3"/>
      <c r="F18" s="3"/>
      <c r="G18" s="3"/>
      <c r="H18" s="3" t="s">
        <v>24</v>
      </c>
      <c r="I18" s="3"/>
      <c r="J18" s="3"/>
      <c r="K18" s="3"/>
      <c r="L18" s="3"/>
      <c r="M18" s="3"/>
    </row>
    <row r="19" spans="1:13" ht="13.5">
      <c r="A19" s="3" t="s">
        <v>25</v>
      </c>
      <c r="B19" s="3"/>
      <c r="C19" s="3"/>
      <c r="D19" s="3"/>
      <c r="E19" s="3"/>
      <c r="F19" s="3"/>
      <c r="G19" s="3"/>
      <c r="H19" s="3" t="s">
        <v>26</v>
      </c>
      <c r="I19" s="3"/>
      <c r="J19" s="3"/>
      <c r="K19" s="3"/>
      <c r="L19" s="3"/>
      <c r="M19" s="3"/>
    </row>
    <row r="20" spans="1:13" ht="13.5">
      <c r="A20" s="3" t="s">
        <v>27</v>
      </c>
      <c r="B20" s="3"/>
      <c r="C20" s="3"/>
      <c r="D20" s="3"/>
      <c r="E20" s="3"/>
      <c r="F20" s="3"/>
      <c r="G20" s="3"/>
      <c r="H20" s="3" t="s">
        <v>28</v>
      </c>
      <c r="I20" s="3"/>
      <c r="J20" s="3"/>
      <c r="K20" s="3"/>
      <c r="L20" s="3"/>
      <c r="M20" s="3"/>
    </row>
    <row r="21" spans="1:13" ht="13.5">
      <c r="A21" s="3"/>
      <c r="B21" s="3"/>
      <c r="C21" s="3"/>
      <c r="D21" s="3"/>
      <c r="E21" s="3"/>
      <c r="F21" s="3"/>
      <c r="G21" s="3"/>
      <c r="H21" s="3" t="s">
        <v>29</v>
      </c>
      <c r="I21" s="3"/>
      <c r="J21" s="3"/>
      <c r="K21" s="3"/>
      <c r="L21" s="3"/>
      <c r="M21" s="3"/>
    </row>
    <row r="22" spans="1:13" ht="13.5">
      <c r="A22" s="3"/>
      <c r="B22" s="3"/>
      <c r="C22" s="3"/>
      <c r="D22" s="3"/>
      <c r="E22" s="3"/>
      <c r="F22" s="3"/>
      <c r="G22" s="3"/>
      <c r="H22" s="3" t="s">
        <v>30</v>
      </c>
      <c r="I22" s="3"/>
      <c r="J22" s="3"/>
      <c r="K22" s="3"/>
      <c r="L22" s="3"/>
      <c r="M22" s="3"/>
    </row>
    <row r="23" spans="1:13" ht="13.5">
      <c r="A23" s="3"/>
      <c r="B23" s="3"/>
      <c r="C23" s="3"/>
      <c r="D23" s="3"/>
      <c r="E23" s="3"/>
      <c r="F23" s="3"/>
      <c r="G23" s="3"/>
      <c r="H23" s="3" t="s">
        <v>31</v>
      </c>
      <c r="I23" s="3"/>
      <c r="J23" s="3"/>
      <c r="K23" s="3"/>
      <c r="L23" s="3"/>
      <c r="M23" s="3"/>
    </row>
    <row r="24" spans="1:13" ht="13.5">
      <c r="A24" s="3"/>
      <c r="B24" s="3"/>
      <c r="C24" s="3"/>
      <c r="D24" s="3"/>
      <c r="E24" s="3"/>
      <c r="F24" s="3"/>
      <c r="G24" s="3"/>
      <c r="H24" s="3" t="s">
        <v>32</v>
      </c>
      <c r="I24" s="3"/>
      <c r="J24" s="3"/>
      <c r="K24" s="3"/>
      <c r="L24" s="3"/>
      <c r="M24" s="3"/>
    </row>
    <row r="25" spans="1:13" ht="13.5">
      <c r="A25" s="3"/>
      <c r="B25" s="3"/>
      <c r="C25" s="3"/>
      <c r="D25" s="3"/>
      <c r="E25" s="3"/>
      <c r="F25" s="3"/>
      <c r="G25" s="3"/>
      <c r="H25" s="3" t="s">
        <v>33</v>
      </c>
      <c r="I25" s="3"/>
      <c r="J25" s="3"/>
      <c r="K25" s="3"/>
      <c r="L25" s="3"/>
      <c r="M25" s="3"/>
    </row>
    <row r="26" spans="1:13" ht="13.5">
      <c r="A26" s="3"/>
      <c r="B26" s="3"/>
      <c r="C26" s="3"/>
      <c r="D26" s="3"/>
      <c r="E26" s="3"/>
      <c r="F26" s="3"/>
      <c r="G26" s="3"/>
      <c r="H26" s="3" t="s">
        <v>34</v>
      </c>
      <c r="I26" s="3"/>
      <c r="J26" s="3"/>
      <c r="K26" s="3"/>
      <c r="L26" s="3"/>
      <c r="M26" s="3"/>
    </row>
    <row r="27" spans="1:13" ht="13.5">
      <c r="A27" s="3"/>
      <c r="B27" s="3"/>
      <c r="C27" s="3"/>
      <c r="D27" s="3"/>
      <c r="E27" s="3"/>
      <c r="F27" s="3"/>
      <c r="G27" s="3"/>
      <c r="H27" s="3" t="s">
        <v>35</v>
      </c>
      <c r="I27" s="3"/>
      <c r="J27" s="3"/>
      <c r="K27" s="3"/>
      <c r="L27" s="3"/>
      <c r="M27" s="3"/>
    </row>
    <row r="28" spans="1:13" ht="13.5">
      <c r="A28" s="3" t="s">
        <v>36</v>
      </c>
      <c r="B28" s="3"/>
      <c r="C28" s="3"/>
      <c r="D28" s="3"/>
      <c r="E28" s="3"/>
      <c r="F28" s="3"/>
      <c r="G28" s="3"/>
      <c r="H28" s="3"/>
      <c r="I28" s="3"/>
      <c r="J28" s="3"/>
      <c r="K28" s="3"/>
      <c r="L28" s="3"/>
      <c r="M28" s="3"/>
    </row>
    <row r="29" spans="1:13" ht="13.5">
      <c r="A29" s="3"/>
      <c r="B29" s="3"/>
      <c r="C29" s="3"/>
      <c r="D29" s="3"/>
      <c r="E29" s="3"/>
      <c r="F29" s="3"/>
      <c r="G29" s="3"/>
      <c r="H29" s="3"/>
      <c r="I29" s="3"/>
      <c r="J29" s="3"/>
      <c r="K29" s="3"/>
      <c r="L29" s="3"/>
      <c r="M29" s="3"/>
    </row>
    <row r="30" spans="1:13" ht="13.5">
      <c r="A30" s="3" t="s">
        <v>170</v>
      </c>
      <c r="B30" s="3"/>
      <c r="C30" s="3"/>
      <c r="D30" s="3"/>
      <c r="E30" s="3"/>
      <c r="F30" s="3"/>
      <c r="G30" s="3"/>
      <c r="H30" s="3"/>
      <c r="I30" s="3"/>
      <c r="J30" s="3"/>
      <c r="K30" s="3"/>
      <c r="L30" s="3"/>
      <c r="M30" s="3"/>
    </row>
    <row r="31" spans="1:13" ht="13.5">
      <c r="A31" s="3"/>
      <c r="B31" s="3"/>
      <c r="C31" s="3"/>
      <c r="D31" s="3"/>
      <c r="E31" s="3"/>
      <c r="F31" s="3"/>
      <c r="G31" s="3"/>
      <c r="H31" s="3"/>
      <c r="I31" s="3"/>
      <c r="J31" s="3"/>
      <c r="K31" s="3"/>
      <c r="L31" s="3"/>
      <c r="M31" s="3"/>
    </row>
    <row r="32" spans="1:13" ht="13.5">
      <c r="A32" s="3" t="s">
        <v>38</v>
      </c>
      <c r="B32" s="3"/>
      <c r="C32" s="3"/>
      <c r="D32" s="3"/>
      <c r="E32" s="3"/>
      <c r="F32" s="3"/>
      <c r="G32" s="3"/>
      <c r="H32" s="3"/>
      <c r="I32" s="3"/>
      <c r="J32" s="3"/>
      <c r="K32" s="3"/>
      <c r="L32" s="3"/>
      <c r="M32" s="3"/>
    </row>
    <row r="33" spans="1:13" ht="27">
      <c r="A33" s="5" t="s">
        <v>4</v>
      </c>
      <c r="B33" s="13" t="s">
        <v>39</v>
      </c>
      <c r="C33" s="13" t="s">
        <v>40</v>
      </c>
      <c r="D33" s="13" t="s">
        <v>41</v>
      </c>
      <c r="E33" s="13" t="s">
        <v>42</v>
      </c>
      <c r="F33" s="14" t="s">
        <v>43</v>
      </c>
      <c r="G33" s="3"/>
      <c r="H33" s="3"/>
      <c r="I33" s="3"/>
      <c r="J33" s="3"/>
      <c r="K33" s="3"/>
      <c r="L33" s="3"/>
      <c r="M33" s="3"/>
    </row>
    <row r="34" spans="1:13" ht="13.5">
      <c r="A34" s="4" t="s">
        <v>83</v>
      </c>
      <c r="B34" s="9" t="s">
        <v>44</v>
      </c>
      <c r="C34" s="15">
        <v>0.22</v>
      </c>
      <c r="D34" s="9" t="s">
        <v>45</v>
      </c>
      <c r="E34" s="9" t="s">
        <v>46</v>
      </c>
      <c r="F34" s="10">
        <v>5120</v>
      </c>
      <c r="G34" s="3"/>
      <c r="H34" s="3"/>
      <c r="I34" s="3"/>
      <c r="J34" s="3"/>
      <c r="K34" s="3"/>
      <c r="L34" s="3"/>
      <c r="M34" s="3"/>
    </row>
    <row r="35" spans="1:13" ht="27">
      <c r="A35" s="16" t="s">
        <v>47</v>
      </c>
      <c r="B35" s="9" t="s">
        <v>48</v>
      </c>
      <c r="C35" s="15">
        <v>0.4</v>
      </c>
      <c r="D35" s="9" t="s">
        <v>49</v>
      </c>
      <c r="E35" s="9" t="s">
        <v>50</v>
      </c>
      <c r="F35" s="10">
        <v>3630</v>
      </c>
      <c r="G35" s="3"/>
      <c r="H35" s="3"/>
      <c r="I35" s="3"/>
      <c r="J35" s="3"/>
      <c r="K35" s="3"/>
      <c r="L35" s="3"/>
      <c r="M35" s="3"/>
    </row>
    <row r="36" spans="1:13" ht="13.5">
      <c r="A36" s="63" t="s">
        <v>7</v>
      </c>
      <c r="B36" s="64"/>
      <c r="C36" s="64"/>
      <c r="D36" s="64"/>
      <c r="E36" s="64"/>
      <c r="F36" s="12">
        <f>SUM(F34:F35)</f>
        <v>8750</v>
      </c>
      <c r="G36" s="3"/>
      <c r="H36" s="3"/>
      <c r="I36" s="3"/>
      <c r="J36" s="3"/>
      <c r="K36" s="3"/>
      <c r="L36" s="3"/>
      <c r="M36" s="3"/>
    </row>
    <row r="37" spans="1:13" ht="13.5">
      <c r="A37" s="3"/>
      <c r="B37" s="3"/>
      <c r="C37" s="3"/>
      <c r="D37" s="3"/>
      <c r="E37" s="3"/>
      <c r="F37" s="3"/>
      <c r="G37" s="3"/>
      <c r="H37" s="3"/>
      <c r="I37" s="3"/>
      <c r="J37" s="3"/>
      <c r="K37" s="3"/>
      <c r="L37" s="3"/>
      <c r="M37" s="3"/>
    </row>
    <row r="38" spans="1:13" ht="13.5">
      <c r="A38" s="3" t="s">
        <v>69</v>
      </c>
      <c r="B38" s="3"/>
      <c r="C38" s="3"/>
      <c r="D38" s="3"/>
      <c r="E38" s="3"/>
      <c r="F38" s="3"/>
      <c r="G38" s="3"/>
      <c r="H38" s="3"/>
      <c r="I38" s="3"/>
      <c r="J38" s="3"/>
      <c r="K38" s="3"/>
      <c r="L38" s="3"/>
      <c r="M38" s="3"/>
    </row>
    <row r="39" spans="1:13" ht="13.5">
      <c r="A39" s="3"/>
      <c r="B39" s="3"/>
      <c r="C39" s="3"/>
      <c r="D39" s="3"/>
      <c r="E39" s="3"/>
      <c r="F39" s="3"/>
      <c r="G39" s="3"/>
      <c r="H39" s="3"/>
      <c r="I39" s="3"/>
      <c r="J39" s="3"/>
      <c r="K39" s="3"/>
      <c r="L39" s="3"/>
      <c r="M39" s="3"/>
    </row>
    <row r="40" spans="1:13" ht="13.5">
      <c r="A40" s="3" t="s">
        <v>52</v>
      </c>
      <c r="B40" s="3"/>
      <c r="C40" s="3"/>
      <c r="D40" s="3"/>
      <c r="E40" s="3"/>
      <c r="F40" s="3"/>
      <c r="G40" s="3"/>
      <c r="H40" s="3"/>
      <c r="I40" s="3"/>
      <c r="J40" s="3"/>
      <c r="K40" s="3"/>
      <c r="L40" s="3"/>
      <c r="M40" s="3"/>
    </row>
    <row r="41" spans="1:13" ht="13.5">
      <c r="A41" s="5" t="s">
        <v>4</v>
      </c>
      <c r="B41" s="13" t="s">
        <v>53</v>
      </c>
      <c r="C41" s="65" t="s">
        <v>54</v>
      </c>
      <c r="D41" s="66"/>
      <c r="E41" s="67"/>
      <c r="F41" s="14" t="s">
        <v>43</v>
      </c>
      <c r="G41" s="3"/>
      <c r="H41" s="3"/>
      <c r="I41" s="3"/>
      <c r="J41" s="3"/>
      <c r="K41" s="3"/>
      <c r="L41" s="3"/>
      <c r="M41" s="3"/>
    </row>
    <row r="42" spans="1:13" ht="13.5">
      <c r="A42" s="4" t="s">
        <v>12</v>
      </c>
      <c r="B42" s="9">
        <v>220</v>
      </c>
      <c r="C42" s="65">
        <v>10</v>
      </c>
      <c r="D42" s="66"/>
      <c r="E42" s="67"/>
      <c r="F42" s="10">
        <f>B42*C42</f>
        <v>2200</v>
      </c>
      <c r="G42" s="3"/>
      <c r="H42" s="3"/>
      <c r="I42" s="3"/>
      <c r="J42" s="3"/>
      <c r="K42" s="3"/>
      <c r="L42" s="3"/>
      <c r="M42" s="3"/>
    </row>
    <row r="43" spans="1:13" ht="13.5">
      <c r="A43" s="16" t="s">
        <v>15</v>
      </c>
      <c r="B43" s="9">
        <v>119</v>
      </c>
      <c r="C43" s="68">
        <v>5</v>
      </c>
      <c r="D43" s="69"/>
      <c r="E43" s="70"/>
      <c r="F43" s="10">
        <f>B43*C43</f>
        <v>595</v>
      </c>
      <c r="G43" s="3"/>
      <c r="H43" s="3"/>
      <c r="I43" s="3"/>
      <c r="J43" s="3"/>
      <c r="K43" s="3"/>
      <c r="L43" s="3"/>
      <c r="M43" s="3"/>
    </row>
    <row r="44" spans="1:13" ht="13.5">
      <c r="A44" s="63" t="s">
        <v>7</v>
      </c>
      <c r="B44" s="64"/>
      <c r="C44" s="64"/>
      <c r="D44" s="64"/>
      <c r="E44" s="64"/>
      <c r="F44" s="12">
        <f>SUM(F42:F43)</f>
        <v>2795</v>
      </c>
      <c r="G44" s="3"/>
      <c r="H44" s="3"/>
      <c r="I44" s="3"/>
      <c r="J44" s="3"/>
      <c r="K44" s="3"/>
      <c r="L44" s="3"/>
      <c r="M44" s="3"/>
    </row>
    <row r="45" spans="1:13" ht="13.5">
      <c r="A45" s="3"/>
      <c r="B45" s="3"/>
      <c r="C45" s="3"/>
      <c r="D45" s="3"/>
      <c r="E45" s="3"/>
      <c r="F45" s="3"/>
      <c r="G45" s="3"/>
      <c r="H45" s="3"/>
      <c r="I45" s="3"/>
      <c r="J45" s="3"/>
      <c r="K45" s="3"/>
      <c r="L45" s="3"/>
      <c r="M45" s="3"/>
    </row>
    <row r="46" spans="1:13" ht="13.5">
      <c r="A46" s="1" t="s">
        <v>55</v>
      </c>
      <c r="B46" s="1"/>
      <c r="C46" s="1"/>
      <c r="D46" s="1"/>
      <c r="E46" s="3"/>
      <c r="F46" s="3"/>
      <c r="G46" s="3"/>
      <c r="H46" s="3"/>
      <c r="I46" s="3"/>
      <c r="J46" s="3"/>
      <c r="K46" s="3"/>
      <c r="L46" s="3"/>
      <c r="M46" s="3"/>
    </row>
    <row r="47" spans="1:13" ht="13.5">
      <c r="A47" s="1" t="s">
        <v>0</v>
      </c>
      <c r="B47" s="1"/>
      <c r="C47" s="1"/>
      <c r="D47" s="1"/>
      <c r="E47" s="3"/>
      <c r="F47" s="3"/>
      <c r="G47" s="3"/>
      <c r="H47" s="3"/>
      <c r="I47" s="3"/>
      <c r="J47" s="3"/>
      <c r="K47" s="3"/>
      <c r="L47" s="3"/>
      <c r="M47" s="3"/>
    </row>
    <row r="48" spans="1:13" ht="13.5">
      <c r="A48" s="1" t="s">
        <v>56</v>
      </c>
      <c r="B48" s="1"/>
      <c r="C48" s="1"/>
      <c r="D48" s="1"/>
      <c r="E48" s="3"/>
      <c r="F48" s="3"/>
      <c r="G48" s="3"/>
      <c r="H48" s="3"/>
      <c r="I48" s="3"/>
      <c r="J48" s="3"/>
      <c r="K48" s="3"/>
      <c r="L48" s="3"/>
      <c r="M48" s="3"/>
    </row>
    <row r="49" spans="1:13" ht="13.5">
      <c r="A49" s="1" t="s">
        <v>57</v>
      </c>
      <c r="B49" s="1"/>
      <c r="C49" s="1"/>
      <c r="D49" s="1"/>
      <c r="E49" s="3"/>
      <c r="F49" s="3"/>
      <c r="G49" s="3"/>
      <c r="H49" s="3"/>
      <c r="I49" s="3"/>
      <c r="J49" s="3"/>
      <c r="K49" s="3"/>
      <c r="L49" s="3"/>
      <c r="M49" s="3"/>
    </row>
    <row r="50" spans="1:13" ht="13.5">
      <c r="A50" s="17" t="s">
        <v>58</v>
      </c>
      <c r="B50" s="2"/>
      <c r="C50" s="2"/>
      <c r="D50" s="18"/>
      <c r="E50" s="2"/>
      <c r="F50" s="3"/>
      <c r="G50" s="3"/>
      <c r="H50" s="3"/>
      <c r="I50" s="3"/>
      <c r="J50" s="3"/>
      <c r="K50" s="3"/>
      <c r="L50" s="3"/>
      <c r="M50" s="3"/>
    </row>
    <row r="51" spans="1:13" ht="13.5">
      <c r="A51" s="17" t="s">
        <v>59</v>
      </c>
      <c r="B51" s="2"/>
      <c r="C51" s="2"/>
      <c r="D51" s="18"/>
      <c r="E51" s="2"/>
      <c r="F51" s="3"/>
      <c r="G51" s="3"/>
      <c r="H51" s="3"/>
      <c r="I51" s="3"/>
      <c r="J51" s="3"/>
      <c r="K51" s="3"/>
      <c r="L51" s="3"/>
      <c r="M51" s="3"/>
    </row>
    <row r="52" spans="1:13" ht="13.5">
      <c r="A52" s="3" t="s">
        <v>60</v>
      </c>
      <c r="B52" s="3"/>
      <c r="C52" s="3"/>
      <c r="D52" s="3"/>
      <c r="E52" s="3"/>
      <c r="F52" s="3"/>
      <c r="G52" s="3"/>
      <c r="H52" s="3"/>
      <c r="I52" s="3"/>
      <c r="J52" s="3"/>
      <c r="K52" s="3"/>
      <c r="L52" s="3"/>
      <c r="M52" s="3"/>
    </row>
    <row r="53" spans="1:13" ht="13.5">
      <c r="A53" s="3"/>
      <c r="B53" s="3"/>
      <c r="C53" s="3"/>
      <c r="D53" s="3"/>
      <c r="E53" s="3"/>
      <c r="F53" s="3"/>
      <c r="G53" s="3"/>
      <c r="H53" s="3"/>
      <c r="I53" s="3"/>
      <c r="J53" s="3"/>
      <c r="K53" s="3"/>
      <c r="L53" s="3"/>
      <c r="M53" s="3"/>
    </row>
    <row r="54" spans="1:13" ht="13.5">
      <c r="A54" s="3" t="s">
        <v>61</v>
      </c>
      <c r="B54" s="3"/>
      <c r="C54" s="3"/>
      <c r="D54" s="3"/>
      <c r="E54" s="3"/>
      <c r="F54" s="3"/>
      <c r="G54" s="3"/>
      <c r="H54" s="3"/>
      <c r="I54" s="3"/>
      <c r="J54" s="3"/>
      <c r="K54" s="3"/>
      <c r="L54" s="3"/>
      <c r="M54" s="3"/>
    </row>
    <row r="55" spans="1:13" ht="13.5">
      <c r="A55" s="3" t="s">
        <v>62</v>
      </c>
      <c r="B55" s="3"/>
      <c r="C55" s="3"/>
      <c r="D55" s="3"/>
      <c r="E55" s="3"/>
      <c r="F55" s="3"/>
      <c r="G55" s="3"/>
      <c r="H55" s="3"/>
      <c r="I55" s="3"/>
      <c r="J55" s="3"/>
      <c r="K55" s="3"/>
      <c r="L55" s="3"/>
      <c r="M55" s="3"/>
    </row>
    <row r="56" spans="1:13" ht="13.5">
      <c r="A56" s="3" t="s">
        <v>63</v>
      </c>
      <c r="B56" s="3"/>
      <c r="C56" s="3"/>
      <c r="D56" s="3"/>
      <c r="E56" s="3"/>
      <c r="F56" s="3"/>
      <c r="G56" s="3"/>
      <c r="H56" s="3"/>
      <c r="I56" s="3"/>
      <c r="J56" s="3"/>
      <c r="K56" s="3"/>
      <c r="L56" s="3"/>
      <c r="M56" s="3"/>
    </row>
    <row r="57" spans="1:13" ht="13.5">
      <c r="A57" s="3"/>
      <c r="B57" s="3"/>
      <c r="C57" s="3"/>
      <c r="D57" s="3"/>
      <c r="E57" s="3"/>
      <c r="F57" s="3"/>
      <c r="G57" s="3"/>
      <c r="H57" s="3"/>
      <c r="I57" s="3"/>
      <c r="J57" s="3"/>
      <c r="K57" s="3"/>
      <c r="L57" s="3"/>
      <c r="M57" s="3"/>
    </row>
    <row r="58" spans="1:13" ht="13.5">
      <c r="A58" s="5" t="s">
        <v>4</v>
      </c>
      <c r="B58" s="13" t="s">
        <v>53</v>
      </c>
      <c r="C58" s="65" t="s">
        <v>54</v>
      </c>
      <c r="D58" s="66"/>
      <c r="E58" s="67"/>
      <c r="F58" s="14" t="s">
        <v>43</v>
      </c>
      <c r="G58" s="3"/>
      <c r="H58" s="3"/>
      <c r="I58" s="3"/>
      <c r="J58" s="3"/>
      <c r="K58" s="3"/>
      <c r="L58" s="3"/>
      <c r="M58" s="3"/>
    </row>
    <row r="59" spans="1:13" ht="13.5">
      <c r="A59" s="4" t="s">
        <v>64</v>
      </c>
      <c r="B59" s="9">
        <v>192</v>
      </c>
      <c r="C59" s="65">
        <v>20</v>
      </c>
      <c r="D59" s="66"/>
      <c r="E59" s="67"/>
      <c r="F59" s="10">
        <f>B59*C59</f>
        <v>3840</v>
      </c>
      <c r="G59" s="3"/>
      <c r="H59" s="3"/>
      <c r="I59" s="3"/>
      <c r="J59" s="3"/>
      <c r="K59" s="3"/>
      <c r="L59" s="3"/>
      <c r="M59" s="3"/>
    </row>
    <row r="60" spans="1:13" ht="13.5">
      <c r="A60" s="16" t="s">
        <v>65</v>
      </c>
      <c r="B60" s="9">
        <v>339</v>
      </c>
      <c r="C60" s="68">
        <v>10</v>
      </c>
      <c r="D60" s="69"/>
      <c r="E60" s="70"/>
      <c r="F60" s="10">
        <f>B60*C60</f>
        <v>3390</v>
      </c>
      <c r="G60" s="3"/>
      <c r="H60" s="3"/>
      <c r="I60" s="3"/>
      <c r="J60" s="3"/>
      <c r="K60" s="3"/>
      <c r="L60" s="3"/>
      <c r="M60" s="3"/>
    </row>
    <row r="61" spans="1:13" ht="13.5">
      <c r="A61" s="63" t="s">
        <v>7</v>
      </c>
      <c r="B61" s="64"/>
      <c r="C61" s="64"/>
      <c r="D61" s="64"/>
      <c r="E61" s="64"/>
      <c r="F61" s="12">
        <f>SUM(F59:F60)</f>
        <v>7230</v>
      </c>
      <c r="G61" s="3"/>
      <c r="H61" s="3"/>
      <c r="I61" s="3"/>
      <c r="J61" s="3"/>
      <c r="K61" s="3"/>
      <c r="L61" s="3"/>
      <c r="M61" s="3"/>
    </row>
    <row r="62" spans="1:13" ht="13.5">
      <c r="A62" s="3"/>
      <c r="B62" s="3"/>
      <c r="C62" s="3"/>
      <c r="D62" s="3"/>
      <c r="E62" s="3"/>
      <c r="F62" s="3"/>
      <c r="G62" s="3"/>
      <c r="H62" s="3"/>
      <c r="I62" s="3"/>
      <c r="J62" s="3"/>
      <c r="K62" s="3"/>
      <c r="L62" s="3"/>
      <c r="M62" s="3"/>
    </row>
    <row r="63" spans="1:13" ht="13.5">
      <c r="A63" s="3" t="s">
        <v>66</v>
      </c>
      <c r="B63" s="3"/>
      <c r="C63" s="3"/>
      <c r="D63" s="3"/>
      <c r="E63" s="3"/>
      <c r="F63" s="3"/>
      <c r="G63" s="3"/>
      <c r="H63" s="3"/>
      <c r="I63" s="3"/>
      <c r="J63" s="3"/>
      <c r="K63" s="3"/>
      <c r="L63" s="3"/>
      <c r="M63" s="3"/>
    </row>
    <row r="64" spans="1:13" ht="13.5">
      <c r="A64" s="3" t="s">
        <v>173</v>
      </c>
      <c r="B64" s="3"/>
      <c r="C64" s="3"/>
      <c r="D64" s="3"/>
      <c r="E64" s="3"/>
      <c r="F64" s="3"/>
      <c r="G64" s="3"/>
      <c r="H64" s="3"/>
      <c r="I64" s="3"/>
      <c r="J64" s="3"/>
      <c r="K64" s="3"/>
      <c r="L64" s="3"/>
      <c r="M64" s="3"/>
    </row>
  </sheetData>
  <mergeCells count="31">
    <mergeCell ref="C60:E60"/>
    <mergeCell ref="A61:E61"/>
    <mergeCell ref="C43:E43"/>
    <mergeCell ref="A44:E44"/>
    <mergeCell ref="C58:E58"/>
    <mergeCell ref="C59:E59"/>
    <mergeCell ref="D14:E14"/>
    <mergeCell ref="A36:E36"/>
    <mergeCell ref="C41:E41"/>
    <mergeCell ref="C42:E42"/>
    <mergeCell ref="D12:E12"/>
    <mergeCell ref="J12:K12"/>
    <mergeCell ref="A13:B13"/>
    <mergeCell ref="H13:I13"/>
    <mergeCell ref="J13:K13"/>
    <mergeCell ref="J8:K8"/>
    <mergeCell ref="A9:A10"/>
    <mergeCell ref="H9:H10"/>
    <mergeCell ref="A11:B11"/>
    <mergeCell ref="D11:E11"/>
    <mergeCell ref="H11:I11"/>
    <mergeCell ref="J11:K11"/>
    <mergeCell ref="A6:A7"/>
    <mergeCell ref="H6:H7"/>
    <mergeCell ref="A8:B8"/>
    <mergeCell ref="D8:E8"/>
    <mergeCell ref="H8:I8"/>
    <mergeCell ref="A5:B5"/>
    <mergeCell ref="D5:E5"/>
    <mergeCell ref="H5:I5"/>
    <mergeCell ref="J5:K5"/>
  </mergeCells>
  <printOptions/>
  <pageMargins left="0.75" right="0.75" top="1" bottom="1" header="0.512" footer="0.512"/>
  <pageSetup orientation="portrait" paperSize="9" scale="69" r:id="rId1"/>
  <headerFooter alignWithMargins="0">
    <oddHeader>&amp;R&amp;"ＭＳ 明朝,標準"&amp;10子育て支援プラザ入場者数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IWAMARU</dc:creator>
  <cp:keywords/>
  <dc:description/>
  <cp:lastModifiedBy>古野陽一</cp:lastModifiedBy>
  <cp:lastPrinted>2005-09-02T21:00:01Z</cp:lastPrinted>
  <dcterms:created xsi:type="dcterms:W3CDTF">2005-06-01T02:56:16Z</dcterms:created>
  <dcterms:modified xsi:type="dcterms:W3CDTF">2005-09-02T21:00:03Z</dcterms:modified>
  <cp:category/>
  <cp:version/>
  <cp:contentType/>
  <cp:contentStatus/>
</cp:coreProperties>
</file>