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9000" activeTab="0"/>
  </bookViews>
  <sheets>
    <sheet name="１８年度" sheetId="1" r:id="rId1"/>
    <sheet name="１９年度" sheetId="2" r:id="rId2"/>
    <sheet name="２０年度" sheetId="3" r:id="rId3"/>
  </sheets>
  <definedNames>
    <definedName name="_xlnm.Print_Titles" localSheetId="0">'１８年度'!$1:$4</definedName>
    <definedName name="_xlnm.Print_Titles" localSheetId="1">'１９年度'!$1:$4</definedName>
    <definedName name="_xlnm.Print_Titles" localSheetId="2">'２０年度'!$1:$4</definedName>
  </definedNames>
  <calcPr fullCalcOnLoad="1"/>
</workbook>
</file>

<file path=xl/sharedStrings.xml><?xml version="1.0" encoding="utf-8"?>
<sst xmlns="http://schemas.openxmlformats.org/spreadsheetml/2006/main" count="914" uniqueCount="275">
  <si>
    <t>回数</t>
  </si>
  <si>
    <t>来場者数</t>
  </si>
  <si>
    <t>合計</t>
  </si>
  <si>
    <t>単位</t>
  </si>
  <si>
    <t>回</t>
  </si>
  <si>
    <t>式</t>
  </si>
  <si>
    <t>H</t>
  </si>
  <si>
    <t>冊</t>
  </si>
  <si>
    <t>参加費単価</t>
  </si>
  <si>
    <t>参加費収入</t>
  </si>
  <si>
    <t>■あそびとおもちゃの講演会</t>
  </si>
  <si>
    <t>■キッズシアター</t>
  </si>
  <si>
    <t>■子ども講演会</t>
  </si>
  <si>
    <t>■中学・高校演劇・音楽もちまわり発表会</t>
  </si>
  <si>
    <t>■ゲストトーク・中高生しゃべり場</t>
  </si>
  <si>
    <t>■オープンマイク</t>
  </si>
  <si>
    <t>■バンドライブ</t>
  </si>
  <si>
    <t>実行委員会サポーター会議</t>
  </si>
  <si>
    <t>■黒崎まち忍者、黒崎まち探検</t>
  </si>
  <si>
    <t>■フリーマーケット</t>
  </si>
  <si>
    <t>来場者</t>
  </si>
  <si>
    <t>出店者</t>
  </si>
  <si>
    <t>■プレーパークチャレンジ事業</t>
  </si>
  <si>
    <t>■田んぼの学校モデル校</t>
  </si>
  <si>
    <t>■ミニくろさき</t>
  </si>
  <si>
    <t>講演会</t>
  </si>
  <si>
    <t>運営者学習会</t>
  </si>
  <si>
    <t>参加者</t>
  </si>
  <si>
    <t>参加料</t>
  </si>
  <si>
    <t>参加者数</t>
  </si>
  <si>
    <t>■子どものためのドラマスクール事業</t>
  </si>
  <si>
    <t>◆初心者コース</t>
  </si>
  <si>
    <t>◆合宿</t>
  </si>
  <si>
    <t>■中学生ソーラン大会</t>
  </si>
  <si>
    <t>合宿</t>
  </si>
  <si>
    <t>公募チーム</t>
  </si>
  <si>
    <t>■詩のボクシング</t>
  </si>
  <si>
    <t>◆小学生予選／福岡予選</t>
  </si>
  <si>
    <t>◆小学生大会／福岡大会</t>
  </si>
  <si>
    <t>出場者(福岡予選）</t>
  </si>
  <si>
    <t>◆実行委員会サポーター</t>
  </si>
  <si>
    <t>実行委員会</t>
  </si>
  <si>
    <t>チーム活動</t>
  </si>
  <si>
    <t>◆企画発表会</t>
  </si>
  <si>
    <t>◆コンペ結果発表会</t>
  </si>
  <si>
    <t>■あそび工房</t>
  </si>
  <si>
    <t>有料工作(休日)</t>
  </si>
  <si>
    <t>有料工作(平日:団体)</t>
  </si>
  <si>
    <t>有料工作(平日:個人)</t>
  </si>
  <si>
    <t>平日団体</t>
  </si>
  <si>
    <t>平日個人</t>
  </si>
  <si>
    <t>休日</t>
  </si>
  <si>
    <t>無料平日:団体</t>
  </si>
  <si>
    <t>無料平日:個人</t>
  </si>
  <si>
    <t>無料休日</t>
  </si>
  <si>
    <t>変身スタジオ(平日:団体)</t>
  </si>
  <si>
    <t>変身スタジオ（平日:個人)</t>
  </si>
  <si>
    <t>変身スタジオ(休日)</t>
  </si>
  <si>
    <t>■ふしぎ探検</t>
  </si>
  <si>
    <t>■チャレンジスポーツ</t>
  </si>
  <si>
    <t>■入場料</t>
  </si>
  <si>
    <t>子どもパスポート</t>
  </si>
  <si>
    <t>購入ｏｒ更新</t>
  </si>
  <si>
    <t>同時入場者</t>
  </si>
  <si>
    <t>リピーター</t>
  </si>
  <si>
    <t>大人１日入場券</t>
  </si>
  <si>
    <t>子ども１日入場券</t>
  </si>
  <si>
    <t>キッズハウス入場券</t>
  </si>
  <si>
    <t>大人サポーターパスポート</t>
  </si>
  <si>
    <t>子どもサポーターパスポート</t>
  </si>
  <si>
    <t>家族パスポート(キッズハウス除く）</t>
  </si>
  <si>
    <t>家族パスポート（キッズハウス分）</t>
  </si>
  <si>
    <t>購入</t>
  </si>
  <si>
    <t>支援プラザ購入者リピーター</t>
  </si>
  <si>
    <t>平均２回のリピート</t>
  </si>
  <si>
    <t>大人一人に１．５人の子どもとして算出</t>
  </si>
  <si>
    <t>３ヶ月以内に３割がリピート利用</t>
  </si>
  <si>
    <t xml:space="preserve">団体利用200回子ども30人／大人・引率 10人 </t>
  </si>
  <si>
    <t>平均３人入場</t>
  </si>
  <si>
    <t>総合計</t>
  </si>
  <si>
    <t>事業収入額</t>
  </si>
  <si>
    <t>入場券大人</t>
  </si>
  <si>
    <t>同伴者</t>
  </si>
  <si>
    <t>大人一人で子ども一人</t>
  </si>
  <si>
    <t>■あそびBar</t>
  </si>
  <si>
    <t>ゲーム貸出(平日:団体)</t>
  </si>
  <si>
    <t>ゲーム貸出(平日:個人)</t>
  </si>
  <si>
    <t>ゲーム貸出(休日)</t>
  </si>
  <si>
    <t>ゲーム大会</t>
  </si>
  <si>
    <t>研修・講座</t>
  </si>
  <si>
    <t>■指導員・スタッフ合同学習会</t>
  </si>
  <si>
    <t>学習会</t>
  </si>
  <si>
    <t>■運営者学習会</t>
  </si>
  <si>
    <t>■サポーター・スタッフ研修</t>
  </si>
  <si>
    <t>研修</t>
  </si>
  <si>
    <t>１セット４回の研修を年間４セット実施</t>
  </si>
  <si>
    <t>◆基礎講習</t>
  </si>
  <si>
    <t>◆プログラム研修</t>
  </si>
  <si>
    <t>講師派遣</t>
  </si>
  <si>
    <t>■印刷支援</t>
  </si>
  <si>
    <t>■記録・出版</t>
  </si>
  <si>
    <t>託児者謝金</t>
  </si>
  <si>
    <t>■他機関事業誘致</t>
  </si>
  <si>
    <t>■活動会場支援</t>
  </si>
  <si>
    <t>有料印刷利用</t>
  </si>
  <si>
    <t>無料印刷利用（広告付き）</t>
  </si>
  <si>
    <t>子どもの館、支援プラザの事業広告を載せてもらう場合は無料</t>
  </si>
  <si>
    <t>平均３人来場</t>
  </si>
  <si>
    <t>小学生～高校生の単独入場　小～高校生(約11万人)の５％が購入</t>
  </si>
  <si>
    <t>サポーターは平均年１０回来場と推定</t>
  </si>
  <si>
    <t>パスポート利用者が増えるので減少</t>
  </si>
  <si>
    <t>家族連れの購入率は高い。幼～中学生の子どもがいる世帯（推定約6万戸）の約１０％が購入</t>
  </si>
  <si>
    <t>Ｈ１４年度入場者数  42977人　八幡西区の４歳以下の子どもがいる世帯（推定約8000戸）の１０％がパスポート購入</t>
  </si>
  <si>
    <t>子どもは平均1.2人と推計</t>
  </si>
  <si>
    <t xml:space="preserve">支援プラザでパスポート購入した人のうち20％が子ども1.2人をつれて年４回来場
4000戸×20%×2.2×4 =7040 </t>
  </si>
  <si>
    <t>家族パスポート購入者のリピート率は高い。平均月１.5回来場と推定</t>
  </si>
  <si>
    <t>パスポート普及で一日券入場者は減る。総利用者数を、Ｈ１４年の１０％増から逆算すると１日約１０組の利用となる。</t>
  </si>
  <si>
    <t>団体用家族パスポート</t>
  </si>
  <si>
    <t>団体用子どもパスポート</t>
  </si>
  <si>
    <t>平均３人一組で４つのゲームを借り出す→一人１．３ゲームを借り出す</t>
  </si>
  <si>
    <t>市民団体の活動で、当館が支援対象として後援するものの場合、駐車代の助成をする。
月間１００台分支援。利用者は車両の２倍と推定。</t>
  </si>
  <si>
    <t>■貸室利用料</t>
  </si>
  <si>
    <t>ホール減免</t>
  </si>
  <si>
    <t>ホール規定額</t>
  </si>
  <si>
    <t>パーティールーム規定額</t>
  </si>
  <si>
    <t>パーティールーム減免</t>
  </si>
  <si>
    <t>主催事業の無い日約250日</t>
  </si>
  <si>
    <t>数量</t>
  </si>
  <si>
    <t>家族</t>
  </si>
  <si>
    <t>人</t>
  </si>
  <si>
    <t>店舗</t>
  </si>
  <si>
    <t>スクール参加者数</t>
  </si>
  <si>
    <t>スクール参加費</t>
  </si>
  <si>
    <t>合宿参加者数</t>
  </si>
  <si>
    <t>合宿参加費</t>
  </si>
  <si>
    <t>託児利用</t>
  </si>
  <si>
    <t>養成講座参加者数</t>
  </si>
  <si>
    <t>養成講座参加費</t>
  </si>
  <si>
    <t>利用者</t>
  </si>
  <si>
    <t>件</t>
  </si>
  <si>
    <t>のべ参加者数</t>
  </si>
  <si>
    <t>参加費用</t>
  </si>
  <si>
    <t>スタジオ１規定額</t>
  </si>
  <si>
    <t>スタジオ２減免</t>
  </si>
  <si>
    <t>スタジオ２規定額</t>
  </si>
  <si>
    <t>スタジオ１減免</t>
  </si>
  <si>
    <t>■テナント収入</t>
  </si>
  <si>
    <t>売店家賃</t>
  </si>
  <si>
    <t>カフェテリア厨房</t>
  </si>
  <si>
    <t>カフェテリアワゴン</t>
  </si>
  <si>
    <t>店/月</t>
  </si>
  <si>
    <t>店/日</t>
  </si>
  <si>
    <t>契約は１年単位</t>
  </si>
  <si>
    <t>契約は２ヶ月単位</t>
  </si>
  <si>
    <t>４～５回上映</t>
  </si>
  <si>
    <t>観戦者（小学生大会）</t>
  </si>
  <si>
    <t>観戦者（福岡大会）</t>
  </si>
  <si>
    <t>１回利用で原紙50円、印刷１枚0.4円で３００枚＝170円、作業者２人として計算</t>
  </si>
  <si>
    <t>◆ふしぎ探検改革チーム</t>
  </si>
  <si>
    <t>◆チャレンジスポーツ改革チーム活動</t>
  </si>
  <si>
    <t>誘致事業参加者</t>
  </si>
  <si>
    <t>有力店誘致の条件として大幅減免する。</t>
  </si>
  <si>
    <t>ブックレット販売</t>
  </si>
  <si>
    <t>報告書販売</t>
  </si>
  <si>
    <t>■カズ山本のスポーツフリースクール</t>
  </si>
  <si>
    <t>◆プレーパークモデル開催</t>
  </si>
  <si>
    <t>◆プレーリーダー＆運営者学習会</t>
  </si>
  <si>
    <t>◆報告会</t>
  </si>
  <si>
    <t>農作物収入</t>
  </si>
  <si>
    <t>◆発表会</t>
  </si>
  <si>
    <t>◆経験者コース</t>
  </si>
  <si>
    <t>２回公演</t>
  </si>
  <si>
    <t>◆中学生大会</t>
  </si>
  <si>
    <t>◆指導員フォローアップ講座</t>
  </si>
  <si>
    <t>◆地域中学校指導</t>
  </si>
  <si>
    <t>新刊ブックレット販売</t>
  </si>
  <si>
    <t>既刊ブックレット販売</t>
  </si>
  <si>
    <t>新刊報告書販売</t>
  </si>
  <si>
    <t>既刊報告書販売</t>
  </si>
  <si>
    <t>書籍販売</t>
  </si>
  <si>
    <t>前年でリピーターになっている家庭は、リピート来場時に更新する。リピーターが参加者を呼ぶので1000家族加算</t>
  </si>
  <si>
    <t>子ども入場者が友達を呼ぶので増員するが一部家族会員に流れるので1000人の増加と見込んでおく</t>
  </si>
  <si>
    <t>サポーターは順調に100人増員</t>
  </si>
  <si>
    <t>子どもサポーターは、もっと増える可能も高いが、抑え目に見て１００人増員。</t>
  </si>
  <si>
    <t>団体利用が定着する。小学生団体向けのプログラムを開発し、小学生団体（１団体１００人、大人４人）を２０小学校で獲得。</t>
  </si>
  <si>
    <t>パスポート利用者が1000家族増えるのでさらに減少</t>
  </si>
  <si>
    <t>リピーターが定着し、口コミ効果があって２００家族増加</t>
  </si>
  <si>
    <t>家族会員は飽和</t>
  </si>
  <si>
    <t>サポーターは飽和</t>
  </si>
  <si>
    <t>子どもサポーターは、中高校生を中心に１００人増員。</t>
  </si>
  <si>
    <t>中高校生の居場所として定着してくるので、中高校生のリピーターが1500人増加</t>
  </si>
  <si>
    <t>リピーターは飽和</t>
  </si>
  <si>
    <t>平均３人一組で４つのゲームを借り出す→一人１．３ゲームを借り出す
中高生を中心に利用者が増加</t>
  </si>
  <si>
    <t>団体利用が定着する。小学生団体が増加（１団体１００人、大人４人）を５０小学校で獲得。</t>
  </si>
  <si>
    <t>中・高校生の間で定着する</t>
  </si>
  <si>
    <t>飽和状態</t>
  </si>
  <si>
    <t>既刊書籍販売</t>
  </si>
  <si>
    <t>新刊書籍販売</t>
  </si>
  <si>
    <t>■講師派遣</t>
  </si>
  <si>
    <t>行政機関には無償配布</t>
  </si>
  <si>
    <t>入場者</t>
  </si>
  <si>
    <t>チャレンジスポーツ改革チーム活動</t>
  </si>
  <si>
    <t>企画発表会</t>
  </si>
  <si>
    <t>コンペ結果発表会</t>
  </si>
  <si>
    <t>■ホール企画</t>
  </si>
  <si>
    <t>あそびとおもちゃの講演会</t>
  </si>
  <si>
    <t>キッズシアター</t>
  </si>
  <si>
    <t>子ども講演会</t>
  </si>
  <si>
    <t>カズ山本館長の野球教室</t>
  </si>
  <si>
    <t>中学・高校演劇・音楽もちまわり発表会</t>
  </si>
  <si>
    <t>ゲストトーク・中高生しゃべり場</t>
  </si>
  <si>
    <t>オープンマイク</t>
  </si>
  <si>
    <t>バンドライブ</t>
  </si>
  <si>
    <t>■ホール以外定例企画</t>
  </si>
  <si>
    <t>フリーマーケット</t>
  </si>
  <si>
    <t>■特別重点事業</t>
  </si>
  <si>
    <t>ふしぎ探検改革チーム</t>
  </si>
  <si>
    <t>◆黒崎まち忍者、黒崎まち探検</t>
  </si>
  <si>
    <t>◆プレーパークチャレンジ事業</t>
  </si>
  <si>
    <t>プレーリーダー養成講座</t>
  </si>
  <si>
    <t>２日間プレーパーク</t>
  </si>
  <si>
    <t>◆田んぼの学校モデル校</t>
  </si>
  <si>
    <t>◆ミニくろさき</t>
  </si>
  <si>
    <t>◆子どものためのドラマスクール事業</t>
  </si>
  <si>
    <t>初心者コース</t>
  </si>
  <si>
    <t>講演会（発表会兼ねる）</t>
  </si>
  <si>
    <t>映画上映会</t>
  </si>
  <si>
    <t>指導員養成講座</t>
  </si>
  <si>
    <t>公募チーム指導</t>
  </si>
  <si>
    <t>◆中学生ソーラン大会</t>
  </si>
  <si>
    <t>◆詩のボクシング</t>
  </si>
  <si>
    <t>講演会(１日目）</t>
  </si>
  <si>
    <t>福岡予選（２日目）</t>
  </si>
  <si>
    <t>福岡大会／小学生大会エキジビション</t>
  </si>
  <si>
    <t>■他機関連携事業</t>
  </si>
  <si>
    <t>他機関事業誘致</t>
  </si>
  <si>
    <t>■市民活動支援</t>
  </si>
  <si>
    <t>印刷支援</t>
  </si>
  <si>
    <t>活動会場支援</t>
  </si>
  <si>
    <t>基礎講習</t>
  </si>
  <si>
    <t>子どもの館探偵団</t>
  </si>
  <si>
    <t>からだであそぼう！</t>
  </si>
  <si>
    <t>◆サポーター・スタッフ研修</t>
  </si>
  <si>
    <t>指導員・スタッフ合同学習会</t>
  </si>
  <si>
    <t>■研修・講座</t>
  </si>
  <si>
    <t>会場利用</t>
  </si>
  <si>
    <t>利用者小計</t>
  </si>
  <si>
    <t>１．常設企画</t>
  </si>
  <si>
    <t>２．ホール企画</t>
  </si>
  <si>
    <t>３．ホール以外定例企画</t>
  </si>
  <si>
    <t>４．特別重点事業</t>
  </si>
  <si>
    <t>５．他機関連携事業</t>
  </si>
  <si>
    <t>６．市民活動支援</t>
  </si>
  <si>
    <t>７．企画運営</t>
  </si>
  <si>
    <t>７．研修・講座</t>
  </si>
  <si>
    <t>８．企画運営</t>
  </si>
  <si>
    <t>参加費小計</t>
  </si>
  <si>
    <t>収入小計</t>
  </si>
  <si>
    <t>平成１８年度事業予算</t>
  </si>
  <si>
    <t>平成１９年度事業予算</t>
  </si>
  <si>
    <t>平成２０年度事業予算</t>
  </si>
  <si>
    <t>■子どもの館探偵団</t>
  </si>
  <si>
    <t>平日:団体</t>
  </si>
  <si>
    <t>■からだであそぼう！</t>
  </si>
  <si>
    <t>・小学生プログラム開発</t>
  </si>
  <si>
    <t>・小学生プログラム開発＃１</t>
  </si>
  <si>
    <t>・小学生プログラム開発＃２</t>
  </si>
  <si>
    <t>・幼児プログラム開発</t>
  </si>
  <si>
    <t>平日でも団体申し込みで実施</t>
  </si>
  <si>
    <t>１回あたり２０人参加で１日３回実施</t>
  </si>
  <si>
    <t>１回あたり２０人参加で１日２回実施</t>
  </si>
  <si>
    <t>●自主事業収入</t>
  </si>
  <si>
    <t>資料Ｎ－２１</t>
  </si>
  <si>
    <t>資料Ｎ－２２</t>
  </si>
  <si>
    <t>資料Ｎ－２３</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</si>
</sst>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quot;\&quot;#,###;\-&quot;\&quot;#,###"/>
    <numFmt numFmtId="179" formatCode="#,###_ "/>
    <numFmt numFmtId="180" formatCode="#,###"/>
    <numFmt numFmtId="181" formatCode="#,##0\ "/>
    <numFmt numFmtId="182" formatCode="#,###\ "/>
    <numFmt numFmtId="183" formatCode="&quot;Yes&quot;;&quot;Yes&quot;;&quot;No&quot;"/>
    <numFmt numFmtId="184" formatCode="&quot;True&quot;;&quot;True&quot;;&quot;False&quot;"/>
    <numFmt numFmtId="185" formatCode="&quot;On&quot;;&quot;On&quot;;&quot;Off&quot;"/>
  </numFmts>
  <fonts count="7">
    <font>
      <sz val="11"/>
      <name val="ＭＳ Ｐゴシック"/>
      <family val="0"/>
    </font>
    <font>
      <sz val="6"/>
      <name val="ＭＳ Ｐゴシック"/>
      <family val="3"/>
    </font>
    <font>
      <u val="single"/>
      <sz val="11"/>
      <color indexed="12"/>
      <name val="ＭＳ Ｐゴシック"/>
      <family val="3"/>
    </font>
    <font>
      <sz val="16"/>
      <name val="ＭＳ Ｐゴシック"/>
      <family val="3"/>
    </font>
    <font>
      <sz val="20"/>
      <name val="ＭＳ Ｐゴシック"/>
      <family val="3"/>
    </font>
    <font>
      <u val="single"/>
      <sz val="11"/>
      <color indexed="36"/>
      <name val="ＭＳ Ｐゴシック"/>
      <family val="3"/>
    </font>
    <font>
      <b/>
      <sz val="18"/>
      <name val="ＭＳ Ｐゴシック"/>
      <family val="3"/>
    </font>
  </fonts>
  <fills count="2">
    <fill>
      <patternFill/>
    </fill>
    <fill>
      <patternFill patternType="gray125"/>
    </fill>
  </fills>
  <borders count="29">
    <border>
      <left/>
      <right/>
      <top/>
      <bottom/>
      <diagonal/>
    </border>
    <border>
      <left style="thin"/>
      <right style="hair"/>
      <top style="hair"/>
      <bottom style="hair"/>
    </border>
    <border>
      <left style="hair"/>
      <right style="hair"/>
      <top style="hair"/>
      <bottom style="hair"/>
    </border>
    <border>
      <left style="thin"/>
      <right style="hair"/>
      <top style="thin"/>
      <bottom style="thin"/>
    </border>
    <border>
      <left style="hair"/>
      <right style="hair"/>
      <top style="thin"/>
      <bottom style="thin"/>
    </border>
    <border>
      <left style="thin"/>
      <right style="hair"/>
      <top style="thin"/>
      <bottom style="hair"/>
    </border>
    <border>
      <left style="hair"/>
      <right style="hair"/>
      <top style="thin"/>
      <bottom style="hair"/>
    </border>
    <border>
      <left style="hair"/>
      <right style="hair"/>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hair"/>
      <right style="thin"/>
      <top style="hair"/>
      <bottom style="hair"/>
    </border>
    <border>
      <left style="thin"/>
      <right style="hair"/>
      <top style="hair"/>
      <bottom style="thin"/>
    </border>
    <border>
      <left style="hair"/>
      <right style="thin"/>
      <top style="thin"/>
      <bottom style="thin"/>
    </border>
    <border>
      <left style="hair"/>
      <right style="thin"/>
      <top style="thin"/>
      <bottom style="hair"/>
    </border>
    <border>
      <left style="hair"/>
      <right style="thin"/>
      <top style="hair"/>
      <bottom style="thin"/>
    </border>
    <border>
      <left style="thin"/>
      <right style="thin"/>
      <top style="hair"/>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hair"/>
      <bottom>
        <color indexed="63"/>
      </bottom>
    </border>
    <border>
      <left>
        <color indexed="63"/>
      </left>
      <right style="thin"/>
      <top style="thin"/>
      <bottom>
        <color indexed="63"/>
      </bottom>
    </border>
    <border>
      <left>
        <color indexed="63"/>
      </left>
      <right style="thin"/>
      <top>
        <color indexed="63"/>
      </top>
      <bottom style="hair"/>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color indexed="63"/>
      </left>
      <right style="thin"/>
      <top style="thin"/>
      <bottom style="thin"/>
    </border>
    <border>
      <left>
        <color indexed="63"/>
      </left>
      <right style="thin"/>
      <top style="thin"/>
      <bottom style="hair"/>
    </border>
    <border>
      <left style="thick"/>
      <right style="thick"/>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64">
    <xf numFmtId="0" fontId="0" fillId="0" borderId="0" xfId="0" applyAlignment="1">
      <alignment/>
    </xf>
    <xf numFmtId="0" fontId="0" fillId="0" borderId="1" xfId="0" applyBorder="1" applyAlignment="1">
      <alignment/>
    </xf>
    <xf numFmtId="0" fontId="0" fillId="0" borderId="2" xfId="0" applyBorder="1" applyAlignment="1">
      <alignment/>
    </xf>
    <xf numFmtId="176" fontId="0" fillId="0" borderId="2" xfId="0" applyNumberFormat="1" applyBorder="1" applyAlignment="1">
      <alignment/>
    </xf>
    <xf numFmtId="0" fontId="0" fillId="0" borderId="3" xfId="0" applyBorder="1" applyAlignment="1">
      <alignment/>
    </xf>
    <xf numFmtId="0" fontId="0" fillId="0" borderId="4" xfId="0" applyBorder="1" applyAlignment="1">
      <alignment/>
    </xf>
    <xf numFmtId="176" fontId="0" fillId="0" borderId="4" xfId="0" applyNumberFormat="1" applyBorder="1" applyAlignment="1">
      <alignment/>
    </xf>
    <xf numFmtId="0" fontId="0" fillId="0" borderId="5" xfId="0" applyBorder="1" applyAlignment="1">
      <alignment/>
    </xf>
    <xf numFmtId="0" fontId="0" fillId="0" borderId="6" xfId="0" applyBorder="1" applyAlignment="1">
      <alignment/>
    </xf>
    <xf numFmtId="176" fontId="0" fillId="0" borderId="6" xfId="0" applyNumberFormat="1" applyBorder="1" applyAlignment="1">
      <alignment/>
    </xf>
    <xf numFmtId="180" fontId="0" fillId="0" borderId="4" xfId="0" applyNumberFormat="1" applyBorder="1" applyAlignment="1">
      <alignment/>
    </xf>
    <xf numFmtId="180" fontId="0" fillId="0" borderId="6" xfId="0" applyNumberFormat="1" applyBorder="1" applyAlignment="1">
      <alignment/>
    </xf>
    <xf numFmtId="180" fontId="0" fillId="0" borderId="2" xfId="0" applyNumberFormat="1" applyBorder="1" applyAlignment="1">
      <alignment/>
    </xf>
    <xf numFmtId="0" fontId="4" fillId="0" borderId="0" xfId="0" applyFont="1" applyBorder="1" applyAlignment="1">
      <alignment horizontal="center"/>
    </xf>
    <xf numFmtId="0" fontId="3" fillId="0" borderId="0" xfId="0" applyFont="1" applyBorder="1" applyAlignment="1">
      <alignment horizontal="center"/>
    </xf>
    <xf numFmtId="5" fontId="3" fillId="0" borderId="0" xfId="0" applyNumberFormat="1" applyFont="1" applyBorder="1" applyAlignment="1">
      <alignment horizontal="center"/>
    </xf>
    <xf numFmtId="180" fontId="3" fillId="0" borderId="0" xfId="0" applyNumberFormat="1" applyFont="1" applyBorder="1" applyAlignment="1">
      <alignment horizontal="center"/>
    </xf>
    <xf numFmtId="176" fontId="3" fillId="0" borderId="0" xfId="0" applyNumberFormat="1" applyFont="1" applyBorder="1" applyAlignment="1">
      <alignment horizontal="center"/>
    </xf>
    <xf numFmtId="0" fontId="3" fillId="0" borderId="0" xfId="0" applyFont="1" applyBorder="1" applyAlignment="1">
      <alignment vertical="top" wrapText="1"/>
    </xf>
    <xf numFmtId="0" fontId="3" fillId="0" borderId="0" xfId="0" applyFont="1" applyBorder="1" applyAlignment="1">
      <alignment/>
    </xf>
    <xf numFmtId="5" fontId="3" fillId="0" borderId="0" xfId="0" applyNumberFormat="1" applyFont="1" applyBorder="1" applyAlignment="1">
      <alignment/>
    </xf>
    <xf numFmtId="180" fontId="3" fillId="0" borderId="0" xfId="0" applyNumberFormat="1" applyFont="1" applyBorder="1" applyAlignment="1">
      <alignment/>
    </xf>
    <xf numFmtId="176" fontId="3" fillId="0" borderId="0" xfId="0" applyNumberFormat="1" applyFont="1" applyBorder="1" applyAlignment="1">
      <alignment/>
    </xf>
    <xf numFmtId="0" fontId="0" fillId="0" borderId="0" xfId="0" applyBorder="1" applyAlignment="1">
      <alignment/>
    </xf>
    <xf numFmtId="5" fontId="0" fillId="0" borderId="0" xfId="0" applyNumberFormat="1" applyBorder="1" applyAlignment="1">
      <alignment/>
    </xf>
    <xf numFmtId="180" fontId="0" fillId="0" borderId="0" xfId="0" applyNumberFormat="1" applyBorder="1" applyAlignment="1">
      <alignment/>
    </xf>
    <xf numFmtId="176" fontId="0" fillId="0" borderId="0" xfId="0" applyNumberFormat="1" applyBorder="1" applyAlignment="1">
      <alignment/>
    </xf>
    <xf numFmtId="0" fontId="0" fillId="0" borderId="0" xfId="0" applyBorder="1" applyAlignment="1">
      <alignment vertical="top" wrapText="1"/>
    </xf>
    <xf numFmtId="178" fontId="0" fillId="0" borderId="0" xfId="0" applyNumberFormat="1" applyBorder="1" applyAlignment="1">
      <alignment/>
    </xf>
    <xf numFmtId="0" fontId="0" fillId="0" borderId="7" xfId="0" applyBorder="1" applyAlignment="1">
      <alignment/>
    </xf>
    <xf numFmtId="180" fontId="0" fillId="0" borderId="7" xfId="0" applyNumberFormat="1" applyBorder="1" applyAlignment="1">
      <alignment/>
    </xf>
    <xf numFmtId="176" fontId="0" fillId="0" borderId="7" xfId="0" applyNumberFormat="1"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0" xfId="0" applyFill="1" applyBorder="1" applyAlignment="1">
      <alignment/>
    </xf>
    <xf numFmtId="5" fontId="0" fillId="0" borderId="11" xfId="0" applyNumberFormat="1" applyBorder="1" applyAlignment="1">
      <alignment/>
    </xf>
    <xf numFmtId="0" fontId="0" fillId="0" borderId="12" xfId="0" applyBorder="1" applyAlignment="1">
      <alignment/>
    </xf>
    <xf numFmtId="5" fontId="0" fillId="0" borderId="13" xfId="0" applyNumberFormat="1" applyBorder="1" applyAlignment="1">
      <alignment/>
    </xf>
    <xf numFmtId="5" fontId="0" fillId="0" borderId="14" xfId="0" applyNumberFormat="1" applyBorder="1" applyAlignment="1">
      <alignment/>
    </xf>
    <xf numFmtId="178" fontId="0" fillId="0" borderId="11" xfId="0" applyNumberFormat="1" applyBorder="1" applyAlignment="1">
      <alignment/>
    </xf>
    <xf numFmtId="178" fontId="0" fillId="0" borderId="15" xfId="0" applyNumberFormat="1" applyBorder="1" applyAlignment="1">
      <alignment/>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6" xfId="0" applyBorder="1" applyAlignment="1">
      <alignment vertical="top" wrapText="1"/>
    </xf>
    <xf numFmtId="0" fontId="0" fillId="0" borderId="1" xfId="0" applyFill="1" applyBorder="1" applyAlignment="1">
      <alignment/>
    </xf>
    <xf numFmtId="0" fontId="0" fillId="0" borderId="12" xfId="0" applyFill="1" applyBorder="1" applyAlignment="1">
      <alignment/>
    </xf>
    <xf numFmtId="0" fontId="0" fillId="0" borderId="17" xfId="0" applyFill="1" applyBorder="1" applyAlignment="1">
      <alignment/>
    </xf>
    <xf numFmtId="0" fontId="0" fillId="0" borderId="18" xfId="0" applyBorder="1" applyAlignment="1">
      <alignment/>
    </xf>
    <xf numFmtId="0" fontId="0" fillId="0" borderId="17" xfId="0" applyBorder="1" applyAlignment="1">
      <alignment/>
    </xf>
    <xf numFmtId="180" fontId="0" fillId="0" borderId="18" xfId="0" applyNumberFormat="1" applyBorder="1" applyAlignment="1">
      <alignment/>
    </xf>
    <xf numFmtId="176" fontId="0" fillId="0" borderId="18" xfId="0" applyNumberFormat="1" applyBorder="1" applyAlignment="1">
      <alignment/>
    </xf>
    <xf numFmtId="178" fontId="0" fillId="0" borderId="19" xfId="0" applyNumberFormat="1" applyBorder="1" applyAlignment="1">
      <alignment/>
    </xf>
    <xf numFmtId="0" fontId="0" fillId="0" borderId="20" xfId="0" applyBorder="1" applyAlignment="1">
      <alignment vertical="top" wrapText="1"/>
    </xf>
    <xf numFmtId="5" fontId="0" fillId="0" borderId="21" xfId="0" applyNumberFormat="1" applyBorder="1" applyAlignment="1">
      <alignment/>
    </xf>
    <xf numFmtId="5" fontId="0" fillId="0" borderId="22" xfId="0" applyNumberFormat="1" applyBorder="1" applyAlignment="1">
      <alignment/>
    </xf>
    <xf numFmtId="5" fontId="0" fillId="0" borderId="23" xfId="0" applyNumberFormat="1" applyBorder="1" applyAlignment="1">
      <alignment/>
    </xf>
    <xf numFmtId="178" fontId="0" fillId="0" borderId="23" xfId="0" applyNumberFormat="1" applyBorder="1" applyAlignment="1">
      <alignment/>
    </xf>
    <xf numFmtId="178" fontId="0" fillId="0" borderId="24" xfId="0" applyNumberFormat="1" applyBorder="1" applyAlignment="1">
      <alignment/>
    </xf>
    <xf numFmtId="178" fontId="0" fillId="0" borderId="25" xfId="0" applyNumberFormat="1" applyBorder="1" applyAlignment="1">
      <alignment/>
    </xf>
    <xf numFmtId="5" fontId="0" fillId="0" borderId="26" xfId="0" applyNumberFormat="1" applyBorder="1" applyAlignment="1">
      <alignment/>
    </xf>
    <xf numFmtId="5" fontId="0" fillId="0" borderId="27" xfId="0" applyNumberFormat="1" applyBorder="1" applyAlignment="1">
      <alignment/>
    </xf>
    <xf numFmtId="0" fontId="6" fillId="0" borderId="28" xfId="0" applyFont="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24"/>
  <sheetViews>
    <sheetView tabSelected="1" view="pageBreakPreview" zoomScale="60" zoomScaleNormal="75" workbookViewId="0" topLeftCell="A1">
      <pane xSplit="1" ySplit="4" topLeftCell="C134" activePane="bottomRight" state="frozen"/>
      <selection pane="topLeft" activeCell="A1" sqref="A1"/>
      <selection pane="topRight" activeCell="B1" sqref="B1"/>
      <selection pane="bottomLeft" activeCell="A5" sqref="A5"/>
      <selection pane="bottomRight" activeCell="A1" sqref="A1"/>
    </sheetView>
  </sheetViews>
  <sheetFormatPr defaultColWidth="9.00390625" defaultRowHeight="13.5"/>
  <cols>
    <col min="1" max="1" width="36.125" style="23" customWidth="1"/>
    <col min="2" max="2" width="24.125" style="23" customWidth="1"/>
    <col min="3" max="3" width="5.75390625" style="23" bestFit="1" customWidth="1"/>
    <col min="4" max="4" width="8.25390625" style="25" customWidth="1"/>
    <col min="5" max="5" width="13.125" style="25" bestFit="1" customWidth="1"/>
    <col min="6" max="6" width="11.75390625" style="25" bestFit="1" customWidth="1"/>
    <col min="7" max="7" width="5.75390625" style="23" bestFit="1" customWidth="1"/>
    <col min="8" max="8" width="8.50390625" style="25" customWidth="1"/>
    <col min="9" max="9" width="5.25390625" style="26" bestFit="1" customWidth="1"/>
    <col min="10" max="10" width="10.375" style="25" customWidth="1"/>
    <col min="11" max="11" width="18.125" style="24" bestFit="1" customWidth="1"/>
    <col min="12" max="12" width="12.875" style="24" bestFit="1" customWidth="1"/>
    <col min="13" max="13" width="45.75390625" style="27" customWidth="1"/>
    <col min="14" max="16384" width="9.00390625" style="23" customWidth="1"/>
  </cols>
  <sheetData>
    <row r="1" spans="1:13" s="19" customFormat="1" ht="25.5" thickBot="1" thickTop="1">
      <c r="A1" s="13" t="s">
        <v>258</v>
      </c>
      <c r="B1" s="63" t="s">
        <v>272</v>
      </c>
      <c r="C1" s="14"/>
      <c r="D1" s="16"/>
      <c r="E1" s="16" t="s">
        <v>1</v>
      </c>
      <c r="F1" s="16"/>
      <c r="G1" s="14"/>
      <c r="H1" s="16"/>
      <c r="I1" s="17"/>
      <c r="J1" s="16"/>
      <c r="K1" s="15" t="s">
        <v>80</v>
      </c>
      <c r="L1" s="15"/>
      <c r="M1" s="18"/>
    </row>
    <row r="2" spans="1:13" s="19" customFormat="1" ht="19.5" thickTop="1">
      <c r="A2" s="19" t="s">
        <v>79</v>
      </c>
      <c r="D2" s="21"/>
      <c r="E2" s="21">
        <f>SUM(E5:E159)</f>
        <v>485748</v>
      </c>
      <c r="F2" s="21"/>
      <c r="H2" s="21"/>
      <c r="I2" s="22"/>
      <c r="J2" s="21"/>
      <c r="K2" s="20">
        <f>SUM(K5:K186)</f>
        <v>40342000</v>
      </c>
      <c r="L2" s="20"/>
      <c r="M2" s="18"/>
    </row>
    <row r="3" ht="4.5" customHeight="1"/>
    <row r="4" spans="1:13" ht="13.5">
      <c r="A4" s="32"/>
      <c r="B4" s="7"/>
      <c r="C4" s="8" t="s">
        <v>0</v>
      </c>
      <c r="D4" s="11" t="s">
        <v>138</v>
      </c>
      <c r="E4" s="11" t="s">
        <v>2</v>
      </c>
      <c r="F4" s="11" t="s">
        <v>246</v>
      </c>
      <c r="G4" s="8" t="s">
        <v>0</v>
      </c>
      <c r="H4" s="11" t="s">
        <v>127</v>
      </c>
      <c r="I4" s="9" t="s">
        <v>3</v>
      </c>
      <c r="J4" s="11" t="s">
        <v>8</v>
      </c>
      <c r="K4" s="39" t="s">
        <v>9</v>
      </c>
      <c r="L4" s="55" t="s">
        <v>256</v>
      </c>
      <c r="M4" s="42"/>
    </row>
    <row r="5" spans="1:13" ht="13.5">
      <c r="A5" s="7" t="s">
        <v>247</v>
      </c>
      <c r="B5" s="1"/>
      <c r="C5" s="2"/>
      <c r="D5" s="12"/>
      <c r="E5" s="12"/>
      <c r="F5" s="12"/>
      <c r="G5" s="2"/>
      <c r="H5" s="12"/>
      <c r="I5" s="3"/>
      <c r="J5" s="12"/>
      <c r="K5" s="36"/>
      <c r="L5" s="56"/>
      <c r="M5" s="43"/>
    </row>
    <row r="6" spans="1:13" ht="13.5">
      <c r="A6" s="1" t="s">
        <v>60</v>
      </c>
      <c r="B6" s="1"/>
      <c r="C6" s="2"/>
      <c r="D6" s="12"/>
      <c r="E6" s="12"/>
      <c r="F6" s="12">
        <f>SUM(E7:E32)</f>
        <v>162372</v>
      </c>
      <c r="G6" s="2"/>
      <c r="H6" s="12"/>
      <c r="I6" s="3"/>
      <c r="J6" s="12"/>
      <c r="K6" s="36"/>
      <c r="L6" s="57">
        <f>SUM(K7:K32)</f>
        <v>27972000</v>
      </c>
      <c r="M6" s="44"/>
    </row>
    <row r="7" spans="1:13" ht="27">
      <c r="A7" s="1" t="s">
        <v>70</v>
      </c>
      <c r="B7" s="1" t="s">
        <v>62</v>
      </c>
      <c r="C7" s="2">
        <v>1</v>
      </c>
      <c r="D7" s="12">
        <v>6000</v>
      </c>
      <c r="E7" s="12">
        <f>C7*D7</f>
        <v>6000</v>
      </c>
      <c r="F7" s="12"/>
      <c r="G7" s="2">
        <v>1</v>
      </c>
      <c r="H7" s="12">
        <v>6000</v>
      </c>
      <c r="I7" s="3" t="s">
        <v>128</v>
      </c>
      <c r="J7" s="12">
        <v>2000</v>
      </c>
      <c r="K7" s="40">
        <f aca="true" t="shared" si="0" ref="K7:K41">C7*H7*J7</f>
        <v>12000000</v>
      </c>
      <c r="L7" s="58"/>
      <c r="M7" s="44" t="s">
        <v>111</v>
      </c>
    </row>
    <row r="8" spans="1:13" ht="13.5">
      <c r="A8" s="1"/>
      <c r="B8" s="1" t="s">
        <v>63</v>
      </c>
      <c r="C8" s="2">
        <v>1</v>
      </c>
      <c r="D8" s="12">
        <v>12000</v>
      </c>
      <c r="E8" s="12">
        <f aca="true" t="shared" si="1" ref="E8:E70">C8*D8</f>
        <v>12000</v>
      </c>
      <c r="F8" s="12"/>
      <c r="G8" s="2">
        <v>1</v>
      </c>
      <c r="H8" s="12"/>
      <c r="I8" s="3"/>
      <c r="J8" s="12"/>
      <c r="K8" s="40">
        <f t="shared" si="0"/>
        <v>0</v>
      </c>
      <c r="L8" s="58"/>
      <c r="M8" s="44" t="s">
        <v>107</v>
      </c>
    </row>
    <row r="9" spans="1:13" ht="13.5">
      <c r="A9" s="1"/>
      <c r="B9" s="1" t="s">
        <v>64</v>
      </c>
      <c r="C9" s="2">
        <v>2</v>
      </c>
      <c r="D9" s="12">
        <v>18000</v>
      </c>
      <c r="E9" s="12">
        <f t="shared" si="1"/>
        <v>36000</v>
      </c>
      <c r="F9" s="12"/>
      <c r="G9" s="2">
        <v>2</v>
      </c>
      <c r="H9" s="12"/>
      <c r="I9" s="3"/>
      <c r="J9" s="12">
        <v>0</v>
      </c>
      <c r="K9" s="40">
        <f t="shared" si="0"/>
        <v>0</v>
      </c>
      <c r="L9" s="58"/>
      <c r="M9" s="44" t="s">
        <v>74</v>
      </c>
    </row>
    <row r="10" spans="1:13" ht="27">
      <c r="A10" s="1" t="s">
        <v>61</v>
      </c>
      <c r="B10" s="1" t="s">
        <v>62</v>
      </c>
      <c r="C10" s="2">
        <v>1</v>
      </c>
      <c r="D10" s="12">
        <v>5500</v>
      </c>
      <c r="E10" s="12">
        <f t="shared" si="1"/>
        <v>5500</v>
      </c>
      <c r="F10" s="12"/>
      <c r="G10" s="2">
        <v>1</v>
      </c>
      <c r="H10" s="12">
        <v>5500</v>
      </c>
      <c r="I10" s="3" t="s">
        <v>129</v>
      </c>
      <c r="J10" s="12">
        <v>1000</v>
      </c>
      <c r="K10" s="40">
        <f t="shared" si="0"/>
        <v>5500000</v>
      </c>
      <c r="L10" s="58"/>
      <c r="M10" s="44" t="s">
        <v>108</v>
      </c>
    </row>
    <row r="11" spans="1:13" ht="13.5">
      <c r="A11" s="1"/>
      <c r="B11" s="1" t="s">
        <v>64</v>
      </c>
      <c r="C11" s="2">
        <v>2</v>
      </c>
      <c r="D11" s="12">
        <v>11000</v>
      </c>
      <c r="E11" s="12">
        <f t="shared" si="1"/>
        <v>22000</v>
      </c>
      <c r="F11" s="12"/>
      <c r="G11" s="2">
        <v>2</v>
      </c>
      <c r="H11" s="12"/>
      <c r="I11" s="3"/>
      <c r="J11" s="12">
        <v>0</v>
      </c>
      <c r="K11" s="40">
        <f t="shared" si="0"/>
        <v>0</v>
      </c>
      <c r="L11" s="58"/>
      <c r="M11" s="44" t="s">
        <v>74</v>
      </c>
    </row>
    <row r="12" spans="1:13" ht="13.5">
      <c r="A12" s="1"/>
      <c r="B12" s="1"/>
      <c r="C12" s="2"/>
      <c r="D12" s="12"/>
      <c r="E12" s="12">
        <f t="shared" si="1"/>
        <v>0</v>
      </c>
      <c r="F12" s="12"/>
      <c r="G12" s="2"/>
      <c r="H12" s="12"/>
      <c r="I12" s="3"/>
      <c r="J12" s="12"/>
      <c r="K12" s="40">
        <f t="shared" si="0"/>
        <v>0</v>
      </c>
      <c r="L12" s="58"/>
      <c r="M12" s="44"/>
    </row>
    <row r="13" spans="1:13" ht="13.5">
      <c r="A13" s="1" t="s">
        <v>68</v>
      </c>
      <c r="B13" s="1" t="s">
        <v>62</v>
      </c>
      <c r="C13" s="2">
        <v>1</v>
      </c>
      <c r="D13" s="12">
        <v>300</v>
      </c>
      <c r="E13" s="12">
        <f t="shared" si="1"/>
        <v>300</v>
      </c>
      <c r="F13" s="12"/>
      <c r="G13" s="2">
        <v>1</v>
      </c>
      <c r="H13" s="12">
        <v>300</v>
      </c>
      <c r="I13" s="3" t="s">
        <v>129</v>
      </c>
      <c r="J13" s="12">
        <v>1000</v>
      </c>
      <c r="K13" s="40">
        <f t="shared" si="0"/>
        <v>300000</v>
      </c>
      <c r="L13" s="58"/>
      <c r="M13" s="44" t="s">
        <v>109</v>
      </c>
    </row>
    <row r="14" spans="1:13" ht="13.5">
      <c r="A14" s="1"/>
      <c r="B14" s="1" t="s">
        <v>64</v>
      </c>
      <c r="C14" s="2">
        <v>9</v>
      </c>
      <c r="D14" s="12">
        <v>300</v>
      </c>
      <c r="E14" s="12">
        <f t="shared" si="1"/>
        <v>2700</v>
      </c>
      <c r="F14" s="12"/>
      <c r="G14" s="2">
        <v>9</v>
      </c>
      <c r="H14" s="12"/>
      <c r="I14" s="3"/>
      <c r="J14" s="12">
        <v>0</v>
      </c>
      <c r="K14" s="40">
        <f t="shared" si="0"/>
        <v>0</v>
      </c>
      <c r="L14" s="58"/>
      <c r="M14" s="44"/>
    </row>
    <row r="15" spans="1:13" ht="13.5">
      <c r="A15" s="1" t="s">
        <v>69</v>
      </c>
      <c r="B15" s="1" t="s">
        <v>62</v>
      </c>
      <c r="C15" s="2">
        <v>1</v>
      </c>
      <c r="D15" s="12">
        <v>400</v>
      </c>
      <c r="E15" s="12">
        <f t="shared" si="1"/>
        <v>400</v>
      </c>
      <c r="F15" s="12"/>
      <c r="G15" s="2">
        <v>1</v>
      </c>
      <c r="H15" s="12">
        <v>400</v>
      </c>
      <c r="I15" s="3" t="s">
        <v>129</v>
      </c>
      <c r="J15" s="12">
        <v>500</v>
      </c>
      <c r="K15" s="40">
        <f t="shared" si="0"/>
        <v>200000</v>
      </c>
      <c r="L15" s="58"/>
      <c r="M15" s="44" t="s">
        <v>109</v>
      </c>
    </row>
    <row r="16" spans="1:13" ht="13.5">
      <c r="A16" s="1"/>
      <c r="B16" s="1" t="s">
        <v>64</v>
      </c>
      <c r="C16" s="2">
        <v>9</v>
      </c>
      <c r="D16" s="12">
        <v>400</v>
      </c>
      <c r="E16" s="12">
        <f t="shared" si="1"/>
        <v>3600</v>
      </c>
      <c r="F16" s="12"/>
      <c r="G16" s="2">
        <v>9</v>
      </c>
      <c r="H16" s="12"/>
      <c r="I16" s="3"/>
      <c r="J16" s="12">
        <v>0</v>
      </c>
      <c r="K16" s="40">
        <f t="shared" si="0"/>
        <v>0</v>
      </c>
      <c r="L16" s="58"/>
      <c r="M16" s="44"/>
    </row>
    <row r="17" spans="1:13" ht="13.5">
      <c r="A17" s="1"/>
      <c r="B17" s="1"/>
      <c r="C17" s="2"/>
      <c r="D17" s="12"/>
      <c r="E17" s="12">
        <f t="shared" si="1"/>
        <v>0</v>
      </c>
      <c r="F17" s="12"/>
      <c r="G17" s="2"/>
      <c r="H17" s="12"/>
      <c r="I17" s="3"/>
      <c r="J17" s="12"/>
      <c r="K17" s="40">
        <f t="shared" si="0"/>
        <v>0</v>
      </c>
      <c r="L17" s="58"/>
      <c r="M17" s="44"/>
    </row>
    <row r="18" spans="1:13" ht="13.5">
      <c r="A18" s="1" t="s">
        <v>117</v>
      </c>
      <c r="B18" s="1" t="s">
        <v>72</v>
      </c>
      <c r="C18" s="2">
        <v>200</v>
      </c>
      <c r="D18" s="12">
        <v>10</v>
      </c>
      <c r="E18" s="12">
        <f t="shared" si="1"/>
        <v>2000</v>
      </c>
      <c r="F18" s="12"/>
      <c r="G18" s="2">
        <v>200</v>
      </c>
      <c r="H18" s="12">
        <v>10</v>
      </c>
      <c r="I18" s="3" t="s">
        <v>129</v>
      </c>
      <c r="J18" s="12">
        <v>100</v>
      </c>
      <c r="K18" s="40">
        <f t="shared" si="0"/>
        <v>200000</v>
      </c>
      <c r="L18" s="58"/>
      <c r="M18" s="44" t="s">
        <v>77</v>
      </c>
    </row>
    <row r="19" spans="1:13" ht="13.5">
      <c r="A19" s="1"/>
      <c r="B19" s="1" t="s">
        <v>64</v>
      </c>
      <c r="C19" s="2">
        <v>1</v>
      </c>
      <c r="D19" s="12">
        <v>600</v>
      </c>
      <c r="E19" s="12">
        <f t="shared" si="1"/>
        <v>600</v>
      </c>
      <c r="F19" s="12"/>
      <c r="G19" s="2">
        <v>1</v>
      </c>
      <c r="H19" s="12">
        <v>0</v>
      </c>
      <c r="I19" s="3"/>
      <c r="J19" s="12">
        <v>0</v>
      </c>
      <c r="K19" s="40">
        <f t="shared" si="0"/>
        <v>0</v>
      </c>
      <c r="L19" s="58"/>
      <c r="M19" s="44" t="s">
        <v>76</v>
      </c>
    </row>
    <row r="20" spans="1:13" ht="13.5">
      <c r="A20" s="1"/>
      <c r="B20" s="1" t="s">
        <v>63</v>
      </c>
      <c r="C20" s="2">
        <v>1</v>
      </c>
      <c r="D20" s="12">
        <v>600</v>
      </c>
      <c r="E20" s="12">
        <f t="shared" si="1"/>
        <v>600</v>
      </c>
      <c r="F20" s="12"/>
      <c r="G20" s="2">
        <v>1</v>
      </c>
      <c r="H20" s="12">
        <v>0</v>
      </c>
      <c r="I20" s="3"/>
      <c r="J20" s="12">
        <v>0</v>
      </c>
      <c r="K20" s="40">
        <f t="shared" si="0"/>
        <v>0</v>
      </c>
      <c r="L20" s="58"/>
      <c r="M20" s="44" t="s">
        <v>78</v>
      </c>
    </row>
    <row r="21" spans="1:13" ht="13.5">
      <c r="A21" s="1" t="s">
        <v>118</v>
      </c>
      <c r="B21" s="1" t="s">
        <v>72</v>
      </c>
      <c r="C21" s="2">
        <v>200</v>
      </c>
      <c r="D21" s="12">
        <v>30</v>
      </c>
      <c r="E21" s="12">
        <f t="shared" si="1"/>
        <v>6000</v>
      </c>
      <c r="F21" s="12"/>
      <c r="G21" s="2">
        <v>200</v>
      </c>
      <c r="H21" s="12">
        <v>30</v>
      </c>
      <c r="I21" s="3" t="s">
        <v>129</v>
      </c>
      <c r="J21" s="12">
        <v>100</v>
      </c>
      <c r="K21" s="40">
        <f t="shared" si="0"/>
        <v>600000</v>
      </c>
      <c r="L21" s="58"/>
      <c r="M21" s="44"/>
    </row>
    <row r="22" spans="1:13" ht="13.5">
      <c r="A22" s="1"/>
      <c r="B22" s="1" t="s">
        <v>64</v>
      </c>
      <c r="C22" s="2">
        <v>1</v>
      </c>
      <c r="D22" s="12">
        <v>1800</v>
      </c>
      <c r="E22" s="12">
        <f t="shared" si="1"/>
        <v>1800</v>
      </c>
      <c r="F22" s="12"/>
      <c r="G22" s="2">
        <v>1</v>
      </c>
      <c r="H22" s="12">
        <v>0</v>
      </c>
      <c r="I22" s="3"/>
      <c r="J22" s="12">
        <v>0</v>
      </c>
      <c r="K22" s="40">
        <f t="shared" si="0"/>
        <v>0</v>
      </c>
      <c r="L22" s="58"/>
      <c r="M22" s="44" t="s">
        <v>76</v>
      </c>
    </row>
    <row r="23" spans="1:13" ht="13.5">
      <c r="A23" s="1"/>
      <c r="B23" s="1"/>
      <c r="C23" s="2"/>
      <c r="D23" s="12"/>
      <c r="E23" s="12">
        <f t="shared" si="1"/>
        <v>0</v>
      </c>
      <c r="F23" s="12"/>
      <c r="G23" s="2"/>
      <c r="H23" s="12"/>
      <c r="I23" s="3"/>
      <c r="J23" s="12"/>
      <c r="K23" s="40">
        <f t="shared" si="0"/>
        <v>0</v>
      </c>
      <c r="L23" s="58"/>
      <c r="M23" s="44"/>
    </row>
    <row r="24" spans="1:13" ht="13.5">
      <c r="A24" s="1" t="s">
        <v>65</v>
      </c>
      <c r="B24" s="1" t="s">
        <v>72</v>
      </c>
      <c r="C24" s="2">
        <v>1</v>
      </c>
      <c r="D24" s="12">
        <v>6000</v>
      </c>
      <c r="E24" s="12">
        <f t="shared" si="1"/>
        <v>6000</v>
      </c>
      <c r="F24" s="12"/>
      <c r="G24" s="2">
        <v>1</v>
      </c>
      <c r="H24" s="12">
        <v>6000</v>
      </c>
      <c r="I24" s="3" t="s">
        <v>129</v>
      </c>
      <c r="J24" s="12">
        <v>700</v>
      </c>
      <c r="K24" s="40">
        <f t="shared" si="0"/>
        <v>4200000</v>
      </c>
      <c r="L24" s="58"/>
      <c r="M24" s="44" t="s">
        <v>110</v>
      </c>
    </row>
    <row r="25" spans="1:13" ht="13.5">
      <c r="A25" s="1" t="s">
        <v>66</v>
      </c>
      <c r="B25" s="1" t="s">
        <v>72</v>
      </c>
      <c r="C25" s="2">
        <v>1</v>
      </c>
      <c r="D25" s="12">
        <v>9000</v>
      </c>
      <c r="E25" s="12">
        <f t="shared" si="1"/>
        <v>9000</v>
      </c>
      <c r="F25" s="12"/>
      <c r="G25" s="2">
        <v>1</v>
      </c>
      <c r="H25" s="12">
        <v>9000</v>
      </c>
      <c r="I25" s="3" t="s">
        <v>129</v>
      </c>
      <c r="J25" s="12">
        <v>300</v>
      </c>
      <c r="K25" s="40">
        <f t="shared" si="0"/>
        <v>2700000</v>
      </c>
      <c r="L25" s="58"/>
      <c r="M25" s="44" t="s">
        <v>75</v>
      </c>
    </row>
    <row r="26" spans="1:13" ht="13.5">
      <c r="A26" s="1"/>
      <c r="B26" s="1"/>
      <c r="C26" s="2"/>
      <c r="D26" s="12"/>
      <c r="E26" s="12">
        <f t="shared" si="1"/>
        <v>0</v>
      </c>
      <c r="F26" s="12"/>
      <c r="G26" s="2"/>
      <c r="H26" s="12"/>
      <c r="I26" s="3"/>
      <c r="J26" s="12"/>
      <c r="K26" s="40">
        <f t="shared" si="0"/>
        <v>0</v>
      </c>
      <c r="L26" s="58"/>
      <c r="M26" s="44"/>
    </row>
    <row r="27" spans="1:13" ht="40.5">
      <c r="A27" s="1" t="s">
        <v>71</v>
      </c>
      <c r="B27" s="1" t="s">
        <v>62</v>
      </c>
      <c r="C27" s="2">
        <v>1</v>
      </c>
      <c r="D27" s="12">
        <v>800</v>
      </c>
      <c r="E27" s="12">
        <f t="shared" si="1"/>
        <v>800</v>
      </c>
      <c r="F27" s="12"/>
      <c r="G27" s="2">
        <v>1</v>
      </c>
      <c r="H27" s="12">
        <v>800</v>
      </c>
      <c r="I27" s="3" t="s">
        <v>128</v>
      </c>
      <c r="J27" s="12">
        <v>2000</v>
      </c>
      <c r="K27" s="40">
        <f t="shared" si="0"/>
        <v>1600000</v>
      </c>
      <c r="L27" s="58"/>
      <c r="M27" s="44" t="s">
        <v>112</v>
      </c>
    </row>
    <row r="28" spans="1:13" ht="13.5">
      <c r="A28" s="1"/>
      <c r="B28" s="1" t="s">
        <v>63</v>
      </c>
      <c r="C28" s="2">
        <v>1</v>
      </c>
      <c r="D28" s="12">
        <v>960</v>
      </c>
      <c r="E28" s="12">
        <f t="shared" si="1"/>
        <v>960</v>
      </c>
      <c r="F28" s="12"/>
      <c r="G28" s="2">
        <v>1</v>
      </c>
      <c r="H28" s="12"/>
      <c r="I28" s="3"/>
      <c r="J28" s="12">
        <v>0</v>
      </c>
      <c r="K28" s="40">
        <f t="shared" si="0"/>
        <v>0</v>
      </c>
      <c r="L28" s="58"/>
      <c r="M28" s="44" t="s">
        <v>113</v>
      </c>
    </row>
    <row r="29" spans="1:13" ht="40.5">
      <c r="A29" s="1"/>
      <c r="B29" s="1" t="s">
        <v>73</v>
      </c>
      <c r="C29" s="2">
        <v>4</v>
      </c>
      <c r="D29" s="12">
        <v>1760</v>
      </c>
      <c r="E29" s="12">
        <f t="shared" si="1"/>
        <v>7040</v>
      </c>
      <c r="F29" s="12"/>
      <c r="G29" s="2">
        <v>4</v>
      </c>
      <c r="H29" s="12"/>
      <c r="I29" s="3"/>
      <c r="J29" s="12">
        <v>0</v>
      </c>
      <c r="K29" s="40">
        <f t="shared" si="0"/>
        <v>0</v>
      </c>
      <c r="L29" s="58"/>
      <c r="M29" s="44" t="s">
        <v>114</v>
      </c>
    </row>
    <row r="30" spans="1:13" ht="27">
      <c r="A30" s="1"/>
      <c r="B30" s="1" t="s">
        <v>64</v>
      </c>
      <c r="C30" s="2">
        <v>18</v>
      </c>
      <c r="D30" s="12">
        <v>1760</v>
      </c>
      <c r="E30" s="12">
        <f t="shared" si="1"/>
        <v>31680</v>
      </c>
      <c r="F30" s="12"/>
      <c r="G30" s="2">
        <v>18</v>
      </c>
      <c r="H30" s="12"/>
      <c r="I30" s="3"/>
      <c r="J30" s="12">
        <v>0</v>
      </c>
      <c r="K30" s="40">
        <f t="shared" si="0"/>
        <v>0</v>
      </c>
      <c r="L30" s="58"/>
      <c r="M30" s="44" t="s">
        <v>115</v>
      </c>
    </row>
    <row r="31" spans="1:13" ht="40.5">
      <c r="A31" s="1" t="s">
        <v>67</v>
      </c>
      <c r="B31" s="1" t="s">
        <v>81</v>
      </c>
      <c r="C31" s="2">
        <v>336</v>
      </c>
      <c r="D31" s="12">
        <v>10</v>
      </c>
      <c r="E31" s="12">
        <f t="shared" si="1"/>
        <v>3360</v>
      </c>
      <c r="F31" s="12"/>
      <c r="G31" s="2">
        <v>336</v>
      </c>
      <c r="H31" s="12">
        <v>10</v>
      </c>
      <c r="I31" s="3" t="s">
        <v>129</v>
      </c>
      <c r="J31" s="12">
        <v>200</v>
      </c>
      <c r="K31" s="40">
        <f t="shared" si="0"/>
        <v>672000</v>
      </c>
      <c r="L31" s="58"/>
      <c r="M31" s="44" t="s">
        <v>116</v>
      </c>
    </row>
    <row r="32" spans="1:13" ht="13.5">
      <c r="A32" s="1"/>
      <c r="B32" s="1" t="s">
        <v>82</v>
      </c>
      <c r="C32" s="2">
        <v>336</v>
      </c>
      <c r="D32" s="12">
        <v>12</v>
      </c>
      <c r="E32" s="12">
        <f t="shared" si="1"/>
        <v>4032</v>
      </c>
      <c r="F32" s="12"/>
      <c r="G32" s="2">
        <v>336</v>
      </c>
      <c r="H32" s="12"/>
      <c r="I32" s="3"/>
      <c r="J32" s="12"/>
      <c r="K32" s="40">
        <f t="shared" si="0"/>
        <v>0</v>
      </c>
      <c r="L32" s="58"/>
      <c r="M32" s="44" t="s">
        <v>83</v>
      </c>
    </row>
    <row r="33" spans="1:13" ht="13.5">
      <c r="A33" s="1" t="s">
        <v>121</v>
      </c>
      <c r="B33" s="1"/>
      <c r="C33" s="2"/>
      <c r="D33" s="12"/>
      <c r="E33" s="12">
        <f t="shared" si="1"/>
        <v>0</v>
      </c>
      <c r="F33" s="12">
        <f>SUM(E34:E41)</f>
        <v>12800</v>
      </c>
      <c r="G33" s="2"/>
      <c r="H33" s="12"/>
      <c r="I33" s="3"/>
      <c r="J33" s="12"/>
      <c r="K33" s="40">
        <f t="shared" si="0"/>
        <v>0</v>
      </c>
      <c r="L33" s="58">
        <f>SUM(K34:K41)</f>
        <v>1860000</v>
      </c>
      <c r="M33" s="44"/>
    </row>
    <row r="34" spans="1:13" ht="13.5">
      <c r="A34" s="1"/>
      <c r="B34" s="1" t="s">
        <v>123</v>
      </c>
      <c r="C34" s="2">
        <v>10</v>
      </c>
      <c r="D34" s="12">
        <v>50</v>
      </c>
      <c r="E34" s="12">
        <f t="shared" si="1"/>
        <v>500</v>
      </c>
      <c r="F34" s="12"/>
      <c r="G34" s="2">
        <v>10</v>
      </c>
      <c r="H34" s="12">
        <v>6</v>
      </c>
      <c r="I34" s="3" t="s">
        <v>6</v>
      </c>
      <c r="J34" s="12">
        <v>4000</v>
      </c>
      <c r="K34" s="40">
        <f t="shared" si="0"/>
        <v>240000</v>
      </c>
      <c r="L34" s="58"/>
      <c r="M34" s="44" t="s">
        <v>126</v>
      </c>
    </row>
    <row r="35" spans="1:13" ht="14.25" customHeight="1">
      <c r="A35" s="1"/>
      <c r="B35" s="1" t="s">
        <v>122</v>
      </c>
      <c r="C35" s="2">
        <v>100</v>
      </c>
      <c r="D35" s="12">
        <v>50</v>
      </c>
      <c r="E35" s="12">
        <f t="shared" si="1"/>
        <v>5000</v>
      </c>
      <c r="F35" s="12"/>
      <c r="G35" s="2">
        <v>100</v>
      </c>
      <c r="H35" s="12">
        <v>6</v>
      </c>
      <c r="I35" s="3" t="s">
        <v>6</v>
      </c>
      <c r="J35" s="12">
        <v>0</v>
      </c>
      <c r="K35" s="40">
        <f t="shared" si="0"/>
        <v>0</v>
      </c>
      <c r="L35" s="58"/>
      <c r="M35" s="44"/>
    </row>
    <row r="36" spans="1:13" ht="14.25" customHeight="1">
      <c r="A36" s="1"/>
      <c r="B36" s="1" t="s">
        <v>124</v>
      </c>
      <c r="C36" s="2">
        <v>120</v>
      </c>
      <c r="D36" s="12">
        <v>15</v>
      </c>
      <c r="E36" s="12">
        <f t="shared" si="1"/>
        <v>1800</v>
      </c>
      <c r="F36" s="12"/>
      <c r="G36" s="2">
        <v>120</v>
      </c>
      <c r="H36" s="12">
        <v>2</v>
      </c>
      <c r="I36" s="3" t="s">
        <v>6</v>
      </c>
      <c r="J36" s="12">
        <v>1750</v>
      </c>
      <c r="K36" s="40">
        <f t="shared" si="0"/>
        <v>420000</v>
      </c>
      <c r="L36" s="58"/>
      <c r="M36" s="44"/>
    </row>
    <row r="37" spans="1:13" ht="14.25" customHeight="1">
      <c r="A37" s="1"/>
      <c r="B37" s="1" t="s">
        <v>125</v>
      </c>
      <c r="C37" s="2">
        <v>100</v>
      </c>
      <c r="D37" s="12">
        <v>15</v>
      </c>
      <c r="E37" s="12">
        <f t="shared" si="1"/>
        <v>1500</v>
      </c>
      <c r="F37" s="12"/>
      <c r="G37" s="2">
        <v>100</v>
      </c>
      <c r="H37" s="12">
        <v>2</v>
      </c>
      <c r="I37" s="3" t="s">
        <v>6</v>
      </c>
      <c r="J37" s="12">
        <v>0</v>
      </c>
      <c r="K37" s="40">
        <f t="shared" si="0"/>
        <v>0</v>
      </c>
      <c r="L37" s="58"/>
      <c r="M37" s="44"/>
    </row>
    <row r="38" spans="1:13" ht="14.25" customHeight="1">
      <c r="A38" s="1"/>
      <c r="B38" s="1" t="s">
        <v>142</v>
      </c>
      <c r="C38" s="2">
        <v>200</v>
      </c>
      <c r="D38" s="12">
        <v>4</v>
      </c>
      <c r="E38" s="12">
        <f t="shared" si="1"/>
        <v>800</v>
      </c>
      <c r="F38" s="12"/>
      <c r="G38" s="2">
        <v>200</v>
      </c>
      <c r="H38" s="12">
        <v>4</v>
      </c>
      <c r="I38" s="3" t="s">
        <v>6</v>
      </c>
      <c r="J38" s="12">
        <v>800</v>
      </c>
      <c r="K38" s="40">
        <f t="shared" si="0"/>
        <v>640000</v>
      </c>
      <c r="L38" s="58"/>
      <c r="M38" s="44"/>
    </row>
    <row r="39" spans="1:13" ht="14.25" customHeight="1">
      <c r="A39" s="1"/>
      <c r="B39" s="1" t="s">
        <v>145</v>
      </c>
      <c r="C39" s="2">
        <v>300</v>
      </c>
      <c r="D39" s="12">
        <v>4</v>
      </c>
      <c r="E39" s="12">
        <f t="shared" si="1"/>
        <v>1200</v>
      </c>
      <c r="F39" s="12"/>
      <c r="G39" s="2">
        <v>300</v>
      </c>
      <c r="H39" s="12">
        <v>4</v>
      </c>
      <c r="I39" s="3" t="s">
        <v>6</v>
      </c>
      <c r="J39" s="12">
        <v>0</v>
      </c>
      <c r="K39" s="40">
        <f t="shared" si="0"/>
        <v>0</v>
      </c>
      <c r="L39" s="58"/>
      <c r="M39" s="44"/>
    </row>
    <row r="40" spans="1:13" ht="14.25" customHeight="1">
      <c r="A40" s="1"/>
      <c r="B40" s="1" t="s">
        <v>144</v>
      </c>
      <c r="C40" s="2">
        <v>200</v>
      </c>
      <c r="D40" s="12">
        <v>4</v>
      </c>
      <c r="E40" s="12">
        <f t="shared" si="1"/>
        <v>800</v>
      </c>
      <c r="F40" s="12"/>
      <c r="G40" s="2">
        <v>200</v>
      </c>
      <c r="H40" s="12">
        <v>4</v>
      </c>
      <c r="I40" s="3" t="s">
        <v>6</v>
      </c>
      <c r="J40" s="12">
        <v>700</v>
      </c>
      <c r="K40" s="40">
        <f t="shared" si="0"/>
        <v>560000</v>
      </c>
      <c r="L40" s="58"/>
      <c r="M40" s="44"/>
    </row>
    <row r="41" spans="1:13" ht="14.25" customHeight="1">
      <c r="A41" s="1"/>
      <c r="B41" s="1" t="s">
        <v>143</v>
      </c>
      <c r="C41" s="2">
        <v>300</v>
      </c>
      <c r="D41" s="12">
        <v>4</v>
      </c>
      <c r="E41" s="12">
        <f t="shared" si="1"/>
        <v>1200</v>
      </c>
      <c r="F41" s="12"/>
      <c r="G41" s="2">
        <v>300</v>
      </c>
      <c r="H41" s="12">
        <v>4</v>
      </c>
      <c r="I41" s="3" t="s">
        <v>6</v>
      </c>
      <c r="J41" s="12">
        <v>0</v>
      </c>
      <c r="K41" s="40">
        <f t="shared" si="0"/>
        <v>0</v>
      </c>
      <c r="L41" s="58"/>
      <c r="M41" s="44"/>
    </row>
    <row r="42" spans="1:13" ht="14.25" customHeight="1">
      <c r="A42" s="1"/>
      <c r="B42" s="1"/>
      <c r="C42" s="2"/>
      <c r="D42" s="12"/>
      <c r="E42" s="12"/>
      <c r="F42" s="12"/>
      <c r="G42" s="2"/>
      <c r="H42" s="12"/>
      <c r="I42" s="3"/>
      <c r="J42" s="12"/>
      <c r="K42" s="40"/>
      <c r="L42" s="58"/>
      <c r="M42" s="44"/>
    </row>
    <row r="43" spans="1:13" ht="14.25" customHeight="1">
      <c r="A43" s="1" t="s">
        <v>146</v>
      </c>
      <c r="B43" s="1"/>
      <c r="C43" s="2"/>
      <c r="D43" s="12"/>
      <c r="E43" s="12"/>
      <c r="F43" s="12"/>
      <c r="G43" s="2"/>
      <c r="H43" s="12"/>
      <c r="I43" s="3"/>
      <c r="J43" s="12"/>
      <c r="K43" s="40"/>
      <c r="L43" s="58">
        <f>SUM(K44:K46)</f>
        <v>1200000</v>
      </c>
      <c r="M43" s="44"/>
    </row>
    <row r="44" spans="1:13" ht="14.25" customHeight="1">
      <c r="A44" s="1"/>
      <c r="B44" s="1" t="s">
        <v>147</v>
      </c>
      <c r="C44" s="2">
        <v>12</v>
      </c>
      <c r="D44" s="12"/>
      <c r="E44" s="12"/>
      <c r="F44" s="12"/>
      <c r="G44" s="2">
        <v>12</v>
      </c>
      <c r="H44" s="12">
        <v>1</v>
      </c>
      <c r="I44" s="3" t="s">
        <v>150</v>
      </c>
      <c r="J44" s="12">
        <v>40000</v>
      </c>
      <c r="K44" s="40">
        <f aca="true" t="shared" si="2" ref="K44:K76">C44*H44*J44</f>
        <v>480000</v>
      </c>
      <c r="L44" s="58"/>
      <c r="M44" s="44" t="s">
        <v>161</v>
      </c>
    </row>
    <row r="45" spans="1:13" ht="14.25" customHeight="1">
      <c r="A45" s="1"/>
      <c r="B45" s="1" t="s">
        <v>148</v>
      </c>
      <c r="C45" s="2">
        <v>120</v>
      </c>
      <c r="D45" s="12"/>
      <c r="E45" s="12"/>
      <c r="F45" s="12"/>
      <c r="G45" s="2">
        <v>120</v>
      </c>
      <c r="H45" s="12">
        <v>1</v>
      </c>
      <c r="I45" s="3" t="s">
        <v>151</v>
      </c>
      <c r="J45" s="12">
        <v>2000</v>
      </c>
      <c r="K45" s="40">
        <f t="shared" si="2"/>
        <v>240000</v>
      </c>
      <c r="L45" s="58"/>
      <c r="M45" s="44" t="s">
        <v>152</v>
      </c>
    </row>
    <row r="46" spans="1:13" ht="14.25" customHeight="1">
      <c r="A46" s="1"/>
      <c r="B46" s="1" t="s">
        <v>149</v>
      </c>
      <c r="C46" s="2">
        <v>120</v>
      </c>
      <c r="D46" s="12"/>
      <c r="E46" s="12"/>
      <c r="F46" s="12"/>
      <c r="G46" s="2">
        <v>120</v>
      </c>
      <c r="H46" s="12">
        <v>4</v>
      </c>
      <c r="I46" s="3" t="s">
        <v>151</v>
      </c>
      <c r="J46" s="12">
        <v>1000</v>
      </c>
      <c r="K46" s="40">
        <f t="shared" si="2"/>
        <v>480000</v>
      </c>
      <c r="L46" s="58"/>
      <c r="M46" s="44" t="s">
        <v>153</v>
      </c>
    </row>
    <row r="47" spans="1:13" ht="13.5">
      <c r="A47" s="1"/>
      <c r="B47" s="1"/>
      <c r="C47" s="2"/>
      <c r="D47" s="12"/>
      <c r="E47" s="12">
        <f t="shared" si="1"/>
        <v>0</v>
      </c>
      <c r="F47" s="12"/>
      <c r="G47" s="2"/>
      <c r="H47" s="12"/>
      <c r="I47" s="3"/>
      <c r="J47" s="12"/>
      <c r="K47" s="40">
        <f t="shared" si="2"/>
        <v>0</v>
      </c>
      <c r="L47" s="58"/>
      <c r="M47" s="44"/>
    </row>
    <row r="48" spans="1:13" ht="13.5">
      <c r="A48" s="1" t="s">
        <v>271</v>
      </c>
      <c r="B48" s="1"/>
      <c r="C48" s="2"/>
      <c r="D48" s="12"/>
      <c r="E48" s="12"/>
      <c r="F48" s="12"/>
      <c r="G48" s="2"/>
      <c r="H48" s="12"/>
      <c r="I48" s="3"/>
      <c r="J48" s="12"/>
      <c r="K48" s="40"/>
      <c r="L48" s="58">
        <f>SUM(K49:K162)</f>
        <v>9310000</v>
      </c>
      <c r="M48" s="44"/>
    </row>
    <row r="49" spans="1:13" ht="13.5">
      <c r="A49" s="1" t="s">
        <v>58</v>
      </c>
      <c r="B49" s="1"/>
      <c r="C49" s="2"/>
      <c r="D49" s="12"/>
      <c r="E49" s="12">
        <f t="shared" si="1"/>
        <v>0</v>
      </c>
      <c r="F49" s="12">
        <f>SUM(E50:E53)</f>
        <v>55100</v>
      </c>
      <c r="G49" s="2"/>
      <c r="H49" s="12"/>
      <c r="I49" s="3"/>
      <c r="J49" s="12"/>
      <c r="K49" s="40">
        <f t="shared" si="2"/>
        <v>0</v>
      </c>
      <c r="L49" s="58"/>
      <c r="M49" s="44"/>
    </row>
    <row r="50" spans="1:13" ht="13.5">
      <c r="A50" s="1"/>
      <c r="B50" s="1" t="s">
        <v>49</v>
      </c>
      <c r="C50" s="2">
        <v>200</v>
      </c>
      <c r="D50" s="12">
        <v>40</v>
      </c>
      <c r="E50" s="12">
        <f t="shared" si="1"/>
        <v>8000</v>
      </c>
      <c r="F50" s="12"/>
      <c r="G50" s="2">
        <v>200</v>
      </c>
      <c r="H50" s="12"/>
      <c r="I50" s="3"/>
      <c r="J50" s="12">
        <v>0</v>
      </c>
      <c r="K50" s="40">
        <f t="shared" si="2"/>
        <v>0</v>
      </c>
      <c r="L50" s="58"/>
      <c r="M50" s="44"/>
    </row>
    <row r="51" spans="1:13" ht="13.5">
      <c r="A51" s="1"/>
      <c r="B51" s="1" t="s">
        <v>50</v>
      </c>
      <c r="C51" s="2">
        <v>216</v>
      </c>
      <c r="D51" s="12">
        <v>50</v>
      </c>
      <c r="E51" s="12">
        <f t="shared" si="1"/>
        <v>10800</v>
      </c>
      <c r="F51" s="12"/>
      <c r="G51" s="2">
        <v>216</v>
      </c>
      <c r="H51" s="12"/>
      <c r="I51" s="3"/>
      <c r="J51" s="12">
        <v>0</v>
      </c>
      <c r="K51" s="40">
        <f t="shared" si="2"/>
        <v>0</v>
      </c>
      <c r="L51" s="58"/>
      <c r="M51" s="44"/>
    </row>
    <row r="52" spans="1:13" ht="13.5">
      <c r="A52" s="1"/>
      <c r="B52" s="1" t="s">
        <v>51</v>
      </c>
      <c r="C52" s="2">
        <v>120</v>
      </c>
      <c r="D52" s="12">
        <v>300</v>
      </c>
      <c r="E52" s="12">
        <f t="shared" si="1"/>
        <v>36000</v>
      </c>
      <c r="F52" s="12"/>
      <c r="G52" s="2">
        <v>120</v>
      </c>
      <c r="H52" s="12"/>
      <c r="I52" s="3"/>
      <c r="J52" s="12">
        <v>0</v>
      </c>
      <c r="K52" s="40">
        <f t="shared" si="2"/>
        <v>0</v>
      </c>
      <c r="L52" s="58"/>
      <c r="M52" s="44"/>
    </row>
    <row r="53" spans="1:13" ht="13.5">
      <c r="A53" s="1"/>
      <c r="B53" s="1" t="s">
        <v>216</v>
      </c>
      <c r="C53" s="2">
        <v>5</v>
      </c>
      <c r="D53" s="12">
        <v>60</v>
      </c>
      <c r="E53" s="12">
        <f t="shared" si="1"/>
        <v>300</v>
      </c>
      <c r="F53" s="12"/>
      <c r="G53" s="2">
        <v>5</v>
      </c>
      <c r="H53" s="12"/>
      <c r="I53" s="3"/>
      <c r="J53" s="12">
        <v>0</v>
      </c>
      <c r="K53" s="40">
        <f t="shared" si="2"/>
        <v>0</v>
      </c>
      <c r="L53" s="58"/>
      <c r="M53" s="44"/>
    </row>
    <row r="54" spans="1:13" ht="13.5">
      <c r="A54" s="1"/>
      <c r="B54" s="1"/>
      <c r="C54" s="2"/>
      <c r="D54" s="12"/>
      <c r="E54" s="12">
        <f>C54*D54</f>
        <v>0</v>
      </c>
      <c r="F54" s="12"/>
      <c r="G54" s="2"/>
      <c r="H54" s="12"/>
      <c r="I54" s="3"/>
      <c r="J54" s="12"/>
      <c r="K54" s="40">
        <f t="shared" si="2"/>
        <v>0</v>
      </c>
      <c r="L54" s="58"/>
      <c r="M54" s="44"/>
    </row>
    <row r="55" spans="1:13" ht="13.5">
      <c r="A55" s="1" t="s">
        <v>59</v>
      </c>
      <c r="B55" s="1"/>
      <c r="C55" s="2"/>
      <c r="D55" s="12"/>
      <c r="E55" s="12">
        <f t="shared" si="1"/>
        <v>0</v>
      </c>
      <c r="F55" s="12">
        <f>SUM(E56:E61)</f>
        <v>55400</v>
      </c>
      <c r="G55" s="2"/>
      <c r="H55" s="12"/>
      <c r="I55" s="3"/>
      <c r="J55" s="12"/>
      <c r="K55" s="40">
        <f t="shared" si="2"/>
        <v>0</v>
      </c>
      <c r="L55" s="58"/>
      <c r="M55" s="44"/>
    </row>
    <row r="56" spans="1:13" ht="13.5">
      <c r="A56" s="1" t="s">
        <v>200</v>
      </c>
      <c r="B56" s="1" t="s">
        <v>49</v>
      </c>
      <c r="C56" s="2">
        <v>200</v>
      </c>
      <c r="D56" s="12">
        <v>40</v>
      </c>
      <c r="E56" s="12">
        <f t="shared" si="1"/>
        <v>8000</v>
      </c>
      <c r="F56" s="12"/>
      <c r="G56" s="2">
        <v>200</v>
      </c>
      <c r="H56" s="12"/>
      <c r="I56" s="3"/>
      <c r="J56" s="12"/>
      <c r="K56" s="40">
        <f t="shared" si="2"/>
        <v>0</v>
      </c>
      <c r="L56" s="58"/>
      <c r="M56" s="44"/>
    </row>
    <row r="57" spans="1:13" ht="13.5">
      <c r="A57" s="1"/>
      <c r="B57" s="1" t="s">
        <v>50</v>
      </c>
      <c r="C57" s="2">
        <v>216</v>
      </c>
      <c r="D57" s="12">
        <v>50</v>
      </c>
      <c r="E57" s="12">
        <f t="shared" si="1"/>
        <v>10800</v>
      </c>
      <c r="F57" s="12"/>
      <c r="G57" s="2">
        <v>216</v>
      </c>
      <c r="H57" s="12"/>
      <c r="I57" s="3"/>
      <c r="J57" s="12"/>
      <c r="K57" s="40">
        <f t="shared" si="2"/>
        <v>0</v>
      </c>
      <c r="L57" s="58"/>
      <c r="M57" s="44"/>
    </row>
    <row r="58" spans="1:13" ht="13.5">
      <c r="A58" s="1"/>
      <c r="B58" s="1" t="s">
        <v>51</v>
      </c>
      <c r="C58" s="2">
        <v>120</v>
      </c>
      <c r="D58" s="12">
        <v>300</v>
      </c>
      <c r="E58" s="12">
        <f t="shared" si="1"/>
        <v>36000</v>
      </c>
      <c r="F58" s="12"/>
      <c r="G58" s="2">
        <v>120</v>
      </c>
      <c r="H58" s="12"/>
      <c r="I58" s="3"/>
      <c r="J58" s="12"/>
      <c r="K58" s="40">
        <f t="shared" si="2"/>
        <v>0</v>
      </c>
      <c r="L58" s="58"/>
      <c r="M58" s="44"/>
    </row>
    <row r="59" spans="2:13" ht="13.5">
      <c r="B59" s="1" t="s">
        <v>201</v>
      </c>
      <c r="C59" s="2">
        <v>5</v>
      </c>
      <c r="D59" s="12">
        <v>60</v>
      </c>
      <c r="E59" s="12">
        <f t="shared" si="1"/>
        <v>300</v>
      </c>
      <c r="F59" s="12"/>
      <c r="G59" s="2">
        <v>5</v>
      </c>
      <c r="H59" s="12"/>
      <c r="I59" s="3"/>
      <c r="J59" s="12">
        <v>0</v>
      </c>
      <c r="K59" s="40">
        <f t="shared" si="2"/>
        <v>0</v>
      </c>
      <c r="L59" s="58"/>
      <c r="M59" s="44"/>
    </row>
    <row r="60" spans="1:13" ht="13.5">
      <c r="A60" s="1" t="s">
        <v>202</v>
      </c>
      <c r="B60" s="1" t="s">
        <v>27</v>
      </c>
      <c r="C60" s="2">
        <v>1</v>
      </c>
      <c r="D60" s="12">
        <v>150</v>
      </c>
      <c r="E60" s="12">
        <f t="shared" si="1"/>
        <v>150</v>
      </c>
      <c r="F60" s="12"/>
      <c r="G60" s="2">
        <v>1</v>
      </c>
      <c r="H60" s="12"/>
      <c r="I60" s="3"/>
      <c r="J60" s="12">
        <v>0</v>
      </c>
      <c r="K60" s="40">
        <f t="shared" si="2"/>
        <v>0</v>
      </c>
      <c r="L60" s="58"/>
      <c r="M60" s="44"/>
    </row>
    <row r="61" spans="1:13" ht="13.5">
      <c r="A61" s="1" t="s">
        <v>203</v>
      </c>
      <c r="B61" s="1" t="s">
        <v>27</v>
      </c>
      <c r="C61" s="2">
        <v>1</v>
      </c>
      <c r="D61" s="12">
        <v>150</v>
      </c>
      <c r="E61" s="12">
        <f t="shared" si="1"/>
        <v>150</v>
      </c>
      <c r="F61" s="12"/>
      <c r="G61" s="2">
        <v>1</v>
      </c>
      <c r="H61" s="12"/>
      <c r="I61" s="3"/>
      <c r="J61" s="12">
        <v>0</v>
      </c>
      <c r="K61" s="40">
        <f t="shared" si="2"/>
        <v>0</v>
      </c>
      <c r="L61" s="58"/>
      <c r="M61" s="44"/>
    </row>
    <row r="62" spans="1:13" ht="13.5">
      <c r="A62" s="1"/>
      <c r="B62" s="1"/>
      <c r="C62" s="2"/>
      <c r="D62" s="12"/>
      <c r="E62" s="12">
        <f t="shared" si="1"/>
        <v>0</v>
      </c>
      <c r="F62" s="12"/>
      <c r="G62" s="2"/>
      <c r="H62" s="12"/>
      <c r="I62" s="3"/>
      <c r="J62" s="12"/>
      <c r="K62" s="40">
        <f t="shared" si="2"/>
        <v>0</v>
      </c>
      <c r="L62" s="58"/>
      <c r="M62" s="44"/>
    </row>
    <row r="63" spans="1:13" ht="13.5">
      <c r="A63" s="1" t="s">
        <v>45</v>
      </c>
      <c r="B63" s="1"/>
      <c r="C63" s="2"/>
      <c r="D63" s="12"/>
      <c r="E63" s="12">
        <f t="shared" si="1"/>
        <v>0</v>
      </c>
      <c r="F63" s="12">
        <f>SUM(E64:E72)</f>
        <v>77000</v>
      </c>
      <c r="G63" s="2"/>
      <c r="H63" s="12"/>
      <c r="I63" s="3"/>
      <c r="J63" s="12"/>
      <c r="K63" s="40">
        <f t="shared" si="2"/>
        <v>0</v>
      </c>
      <c r="L63" s="58">
        <f>SUM(K64:K73)</f>
        <v>3696000</v>
      </c>
      <c r="M63" s="44"/>
    </row>
    <row r="64" spans="1:13" ht="13.5">
      <c r="A64" s="1" t="s">
        <v>200</v>
      </c>
      <c r="B64" s="1" t="s">
        <v>47</v>
      </c>
      <c r="C64" s="2">
        <v>50</v>
      </c>
      <c r="D64" s="12">
        <v>30</v>
      </c>
      <c r="E64" s="12">
        <f t="shared" si="1"/>
        <v>1500</v>
      </c>
      <c r="F64" s="12"/>
      <c r="G64" s="2">
        <v>50</v>
      </c>
      <c r="H64" s="12">
        <v>30</v>
      </c>
      <c r="I64" s="3" t="s">
        <v>4</v>
      </c>
      <c r="J64" s="12">
        <v>100</v>
      </c>
      <c r="K64" s="40">
        <f t="shared" si="2"/>
        <v>150000</v>
      </c>
      <c r="L64" s="58"/>
      <c r="M64" s="44"/>
    </row>
    <row r="65" spans="1:13" ht="13.5">
      <c r="A65" s="1"/>
      <c r="B65" s="1" t="s">
        <v>48</v>
      </c>
      <c r="C65" s="2">
        <v>216</v>
      </c>
      <c r="D65" s="12">
        <v>20</v>
      </c>
      <c r="E65" s="12">
        <f t="shared" si="1"/>
        <v>4320</v>
      </c>
      <c r="F65" s="12"/>
      <c r="G65" s="2">
        <v>216</v>
      </c>
      <c r="H65" s="12">
        <v>20</v>
      </c>
      <c r="I65" s="3" t="s">
        <v>4</v>
      </c>
      <c r="J65" s="12">
        <v>100</v>
      </c>
      <c r="K65" s="40">
        <f t="shared" si="2"/>
        <v>432000</v>
      </c>
      <c r="L65" s="58"/>
      <c r="M65" s="44"/>
    </row>
    <row r="66" spans="1:13" ht="13.5">
      <c r="A66" s="1"/>
      <c r="B66" s="1" t="s">
        <v>46</v>
      </c>
      <c r="C66" s="2">
        <v>120</v>
      </c>
      <c r="D66" s="12">
        <v>100</v>
      </c>
      <c r="E66" s="12">
        <f t="shared" si="1"/>
        <v>12000</v>
      </c>
      <c r="F66" s="12"/>
      <c r="G66" s="2">
        <v>120</v>
      </c>
      <c r="H66" s="12">
        <v>100</v>
      </c>
      <c r="I66" s="3" t="s">
        <v>4</v>
      </c>
      <c r="J66" s="12">
        <v>100</v>
      </c>
      <c r="K66" s="40">
        <f t="shared" si="2"/>
        <v>1200000</v>
      </c>
      <c r="L66" s="58"/>
      <c r="M66" s="44"/>
    </row>
    <row r="67" spans="1:13" ht="13.5">
      <c r="A67" s="1"/>
      <c r="B67" s="1" t="s">
        <v>52</v>
      </c>
      <c r="C67" s="2">
        <v>200</v>
      </c>
      <c r="D67" s="12">
        <v>30</v>
      </c>
      <c r="E67" s="12">
        <f t="shared" si="1"/>
        <v>6000</v>
      </c>
      <c r="F67" s="12"/>
      <c r="G67" s="2">
        <v>200</v>
      </c>
      <c r="H67" s="12"/>
      <c r="I67" s="3"/>
      <c r="J67" s="12">
        <v>0</v>
      </c>
      <c r="K67" s="40">
        <f t="shared" si="2"/>
        <v>0</v>
      </c>
      <c r="L67" s="58"/>
      <c r="M67" s="44"/>
    </row>
    <row r="68" spans="1:13" ht="13.5">
      <c r="A68" s="1"/>
      <c r="B68" s="1" t="s">
        <v>53</v>
      </c>
      <c r="C68" s="2">
        <v>216</v>
      </c>
      <c r="D68" s="12">
        <v>50</v>
      </c>
      <c r="E68" s="12">
        <f t="shared" si="1"/>
        <v>10800</v>
      </c>
      <c r="F68" s="12"/>
      <c r="G68" s="2">
        <v>216</v>
      </c>
      <c r="H68" s="12"/>
      <c r="I68" s="3"/>
      <c r="J68" s="12">
        <v>0</v>
      </c>
      <c r="K68" s="40">
        <f t="shared" si="2"/>
        <v>0</v>
      </c>
      <c r="L68" s="58"/>
      <c r="M68" s="44"/>
    </row>
    <row r="69" spans="1:13" ht="13.5">
      <c r="A69" s="1"/>
      <c r="B69" s="1" t="s">
        <v>54</v>
      </c>
      <c r="C69" s="2">
        <v>120</v>
      </c>
      <c r="D69" s="12">
        <v>300</v>
      </c>
      <c r="E69" s="12">
        <f t="shared" si="1"/>
        <v>36000</v>
      </c>
      <c r="F69" s="12"/>
      <c r="G69" s="2">
        <v>120</v>
      </c>
      <c r="H69" s="12"/>
      <c r="I69" s="3"/>
      <c r="J69" s="12">
        <v>0</v>
      </c>
      <c r="K69" s="40">
        <f t="shared" si="2"/>
        <v>0</v>
      </c>
      <c r="L69" s="58"/>
      <c r="M69" s="44"/>
    </row>
    <row r="70" spans="1:13" ht="13.5">
      <c r="A70" s="1"/>
      <c r="B70" s="1" t="s">
        <v>55</v>
      </c>
      <c r="C70" s="2">
        <v>10</v>
      </c>
      <c r="D70" s="12">
        <v>50</v>
      </c>
      <c r="E70" s="12">
        <f t="shared" si="1"/>
        <v>500</v>
      </c>
      <c r="F70" s="12"/>
      <c r="G70" s="2">
        <v>10</v>
      </c>
      <c r="H70" s="12">
        <v>50</v>
      </c>
      <c r="I70" s="3" t="s">
        <v>4</v>
      </c>
      <c r="J70" s="12">
        <v>300</v>
      </c>
      <c r="K70" s="40">
        <f t="shared" si="2"/>
        <v>150000</v>
      </c>
      <c r="L70" s="58"/>
      <c r="M70" s="44"/>
    </row>
    <row r="71" spans="1:13" ht="13.5">
      <c r="A71" s="1"/>
      <c r="B71" s="1" t="s">
        <v>56</v>
      </c>
      <c r="C71" s="2">
        <v>216</v>
      </c>
      <c r="D71" s="12">
        <v>5</v>
      </c>
      <c r="E71" s="12">
        <f aca="true" t="shared" si="3" ref="E71:E95">C71*D71</f>
        <v>1080</v>
      </c>
      <c r="F71" s="12"/>
      <c r="G71" s="2">
        <v>216</v>
      </c>
      <c r="H71" s="12">
        <v>5</v>
      </c>
      <c r="I71" s="3" t="s">
        <v>4</v>
      </c>
      <c r="J71" s="12">
        <v>300</v>
      </c>
      <c r="K71" s="40">
        <f t="shared" si="2"/>
        <v>324000</v>
      </c>
      <c r="L71" s="58"/>
      <c r="M71" s="44"/>
    </row>
    <row r="72" spans="1:13" ht="13.5">
      <c r="A72" s="1"/>
      <c r="B72" s="1" t="s">
        <v>57</v>
      </c>
      <c r="C72" s="2">
        <v>120</v>
      </c>
      <c r="D72" s="12">
        <v>40</v>
      </c>
      <c r="E72" s="12">
        <f t="shared" si="3"/>
        <v>4800</v>
      </c>
      <c r="F72" s="12"/>
      <c r="G72" s="2">
        <v>120</v>
      </c>
      <c r="H72" s="12">
        <v>40</v>
      </c>
      <c r="I72" s="3" t="s">
        <v>4</v>
      </c>
      <c r="J72" s="12">
        <v>300</v>
      </c>
      <c r="K72" s="40">
        <f t="shared" si="2"/>
        <v>1440000</v>
      </c>
      <c r="L72" s="58"/>
      <c r="M72" s="44"/>
    </row>
    <row r="73" spans="1:13" ht="13.5">
      <c r="A73" s="1"/>
      <c r="B73" s="1"/>
      <c r="C73" s="2"/>
      <c r="D73" s="12"/>
      <c r="E73" s="12">
        <f t="shared" si="3"/>
        <v>0</v>
      </c>
      <c r="F73" s="12"/>
      <c r="G73" s="2"/>
      <c r="H73" s="12"/>
      <c r="I73" s="3"/>
      <c r="J73" s="12"/>
      <c r="K73" s="40">
        <f t="shared" si="2"/>
        <v>0</v>
      </c>
      <c r="L73" s="58"/>
      <c r="M73" s="44"/>
    </row>
    <row r="74" spans="1:13" ht="13.5">
      <c r="A74" s="1" t="s">
        <v>84</v>
      </c>
      <c r="B74" s="1"/>
      <c r="C74" s="2"/>
      <c r="D74" s="12"/>
      <c r="E74" s="12">
        <f t="shared" si="3"/>
        <v>0</v>
      </c>
      <c r="F74" s="12">
        <f>SUM(E75:E78)</f>
        <v>71960</v>
      </c>
      <c r="G74" s="2"/>
      <c r="H74" s="12"/>
      <c r="I74" s="3"/>
      <c r="J74" s="12"/>
      <c r="K74" s="40">
        <f t="shared" si="2"/>
        <v>0</v>
      </c>
      <c r="L74" s="58">
        <f>SUM(K75:K88)</f>
        <v>144000</v>
      </c>
      <c r="M74" s="44"/>
    </row>
    <row r="75" spans="1:13" ht="27">
      <c r="A75" s="1" t="s">
        <v>200</v>
      </c>
      <c r="B75" s="1" t="s">
        <v>85</v>
      </c>
      <c r="C75" s="2">
        <v>200</v>
      </c>
      <c r="D75" s="12">
        <v>52</v>
      </c>
      <c r="E75" s="12">
        <f t="shared" si="3"/>
        <v>10400</v>
      </c>
      <c r="F75" s="12"/>
      <c r="G75" s="2">
        <v>200</v>
      </c>
      <c r="H75" s="12"/>
      <c r="I75" s="3"/>
      <c r="J75" s="12">
        <v>0</v>
      </c>
      <c r="K75" s="40">
        <f t="shared" si="2"/>
        <v>0</v>
      </c>
      <c r="L75" s="58"/>
      <c r="M75" s="44" t="s">
        <v>119</v>
      </c>
    </row>
    <row r="76" spans="1:13" ht="13.5">
      <c r="A76" s="1"/>
      <c r="B76" s="1" t="s">
        <v>86</v>
      </c>
      <c r="C76" s="2">
        <v>216</v>
      </c>
      <c r="D76" s="12">
        <v>65</v>
      </c>
      <c r="E76" s="12">
        <f t="shared" si="3"/>
        <v>14040</v>
      </c>
      <c r="F76" s="12"/>
      <c r="G76" s="2">
        <v>216</v>
      </c>
      <c r="H76" s="12"/>
      <c r="I76" s="3"/>
      <c r="J76" s="12">
        <v>0</v>
      </c>
      <c r="K76" s="40">
        <f t="shared" si="2"/>
        <v>0</v>
      </c>
      <c r="L76" s="58"/>
      <c r="M76" s="44"/>
    </row>
    <row r="77" spans="1:13" ht="13.5">
      <c r="A77" s="1"/>
      <c r="B77" s="1" t="s">
        <v>87</v>
      </c>
      <c r="C77" s="2">
        <v>120</v>
      </c>
      <c r="D77" s="12">
        <v>390</v>
      </c>
      <c r="E77" s="12">
        <f t="shared" si="3"/>
        <v>46800</v>
      </c>
      <c r="F77" s="12"/>
      <c r="G77" s="2">
        <v>120</v>
      </c>
      <c r="H77" s="12"/>
      <c r="I77" s="3"/>
      <c r="J77" s="12">
        <v>0</v>
      </c>
      <c r="K77" s="40">
        <f aca="true" t="shared" si="4" ref="K77:K104">C77*H77*J77</f>
        <v>0</v>
      </c>
      <c r="L77" s="58"/>
      <c r="M77" s="44"/>
    </row>
    <row r="78" spans="1:13" ht="13.5">
      <c r="A78" s="1"/>
      <c r="B78" s="1" t="s">
        <v>88</v>
      </c>
      <c r="C78" s="2">
        <v>24</v>
      </c>
      <c r="D78" s="12">
        <v>30</v>
      </c>
      <c r="E78" s="12">
        <f t="shared" si="3"/>
        <v>720</v>
      </c>
      <c r="F78" s="12"/>
      <c r="G78" s="2">
        <v>24</v>
      </c>
      <c r="H78" s="12">
        <v>30</v>
      </c>
      <c r="I78" s="3" t="s">
        <v>129</v>
      </c>
      <c r="J78" s="12">
        <v>200</v>
      </c>
      <c r="K78" s="40">
        <f t="shared" si="4"/>
        <v>144000</v>
      </c>
      <c r="L78" s="58"/>
      <c r="M78" s="44"/>
    </row>
    <row r="79" spans="1:13" ht="13.5">
      <c r="A79" s="1"/>
      <c r="B79" s="1"/>
      <c r="C79" s="2"/>
      <c r="D79" s="12"/>
      <c r="E79" s="12"/>
      <c r="F79" s="12"/>
      <c r="G79" s="2"/>
      <c r="H79" s="12"/>
      <c r="I79" s="3"/>
      <c r="J79" s="12"/>
      <c r="K79" s="40"/>
      <c r="L79" s="58"/>
      <c r="M79" s="44"/>
    </row>
    <row r="80" spans="1:13" ht="13.5">
      <c r="A80" s="1" t="s">
        <v>261</v>
      </c>
      <c r="B80" s="1"/>
      <c r="C80" s="2"/>
      <c r="D80" s="12"/>
      <c r="E80" s="12">
        <f>C80*D80</f>
        <v>0</v>
      </c>
      <c r="F80" s="12">
        <f>SUM(E81:E82)</f>
        <v>11200</v>
      </c>
      <c r="G80" s="2"/>
      <c r="H80" s="12"/>
      <c r="I80" s="3"/>
      <c r="J80" s="12"/>
      <c r="K80" s="40">
        <f t="shared" si="4"/>
        <v>0</v>
      </c>
      <c r="L80" s="58">
        <f>SUM(K81:K93)</f>
        <v>920000</v>
      </c>
      <c r="M80" s="44"/>
    </row>
    <row r="81" spans="1:13" ht="13.5">
      <c r="A81" s="1" t="s">
        <v>200</v>
      </c>
      <c r="B81" s="1" t="s">
        <v>262</v>
      </c>
      <c r="C81" s="2">
        <v>100</v>
      </c>
      <c r="D81" s="12">
        <v>40</v>
      </c>
      <c r="E81" s="12">
        <f>C81*D81</f>
        <v>4000</v>
      </c>
      <c r="F81" s="12"/>
      <c r="G81" s="2">
        <v>200</v>
      </c>
      <c r="H81" s="12"/>
      <c r="I81" s="3"/>
      <c r="J81" s="12">
        <v>0</v>
      </c>
      <c r="K81" s="40">
        <f t="shared" si="4"/>
        <v>0</v>
      </c>
      <c r="L81" s="58"/>
      <c r="M81" s="44" t="s">
        <v>268</v>
      </c>
    </row>
    <row r="82" spans="1:13" ht="13.5">
      <c r="A82" s="1"/>
      <c r="B82" s="1" t="s">
        <v>51</v>
      </c>
      <c r="C82" s="2">
        <v>120</v>
      </c>
      <c r="D82" s="12">
        <v>60</v>
      </c>
      <c r="E82" s="12">
        <f>C82*D82</f>
        <v>7200</v>
      </c>
      <c r="F82" s="12"/>
      <c r="G82" s="2">
        <v>120</v>
      </c>
      <c r="H82" s="12"/>
      <c r="I82" s="3"/>
      <c r="J82" s="12">
        <v>0</v>
      </c>
      <c r="K82" s="40">
        <f>C82*H82*J82</f>
        <v>0</v>
      </c>
      <c r="L82" s="58"/>
      <c r="M82" s="44" t="s">
        <v>269</v>
      </c>
    </row>
    <row r="83" spans="1:13" ht="13.5">
      <c r="A83" s="1"/>
      <c r="B83" s="1"/>
      <c r="C83" s="2"/>
      <c r="D83" s="12"/>
      <c r="E83" s="12"/>
      <c r="F83" s="12"/>
      <c r="G83" s="2"/>
      <c r="H83" s="12"/>
      <c r="I83" s="3"/>
      <c r="J83" s="12"/>
      <c r="K83" s="40"/>
      <c r="L83" s="58"/>
      <c r="M83" s="44"/>
    </row>
    <row r="84" spans="1:13" ht="13.5">
      <c r="A84" s="1" t="s">
        <v>263</v>
      </c>
      <c r="B84" s="1"/>
      <c r="C84" s="2"/>
      <c r="D84" s="12"/>
      <c r="E84" s="12">
        <f>C84*D84</f>
        <v>0</v>
      </c>
      <c r="F84" s="12">
        <f>SUM(E85:E86)</f>
        <v>8800</v>
      </c>
      <c r="G84" s="2"/>
      <c r="H84" s="12"/>
      <c r="I84" s="3"/>
      <c r="J84" s="12"/>
      <c r="K84" s="40">
        <f>C84*H84*J84</f>
        <v>0</v>
      </c>
      <c r="L84" s="58">
        <f>SUM(K85:K96)</f>
        <v>920000</v>
      </c>
      <c r="M84" s="44"/>
    </row>
    <row r="85" spans="1:13" ht="13.5">
      <c r="A85" s="1" t="s">
        <v>200</v>
      </c>
      <c r="B85" s="1" t="s">
        <v>262</v>
      </c>
      <c r="C85" s="2">
        <v>100</v>
      </c>
      <c r="D85" s="12">
        <v>40</v>
      </c>
      <c r="E85" s="12">
        <f>C85*D85</f>
        <v>4000</v>
      </c>
      <c r="F85" s="12"/>
      <c r="G85" s="2">
        <v>200</v>
      </c>
      <c r="H85" s="12"/>
      <c r="I85" s="3"/>
      <c r="J85" s="12">
        <v>0</v>
      </c>
      <c r="K85" s="40">
        <f>C85*H85*J85</f>
        <v>0</v>
      </c>
      <c r="L85" s="58"/>
      <c r="M85" s="44" t="s">
        <v>268</v>
      </c>
    </row>
    <row r="86" spans="1:13" ht="13.5">
      <c r="A86" s="1"/>
      <c r="B86" s="1" t="s">
        <v>51</v>
      </c>
      <c r="C86" s="2">
        <v>120</v>
      </c>
      <c r="D86" s="12">
        <v>40</v>
      </c>
      <c r="E86" s="12">
        <f>C86*D86</f>
        <v>4800</v>
      </c>
      <c r="F86" s="12"/>
      <c r="G86" s="2">
        <v>120</v>
      </c>
      <c r="H86" s="12"/>
      <c r="I86" s="3"/>
      <c r="J86" s="12">
        <v>0</v>
      </c>
      <c r="K86" s="40">
        <f>C86*H86*J86</f>
        <v>0</v>
      </c>
      <c r="L86" s="58"/>
      <c r="M86" s="44" t="s">
        <v>270</v>
      </c>
    </row>
    <row r="87" spans="1:13" ht="13.5">
      <c r="A87" s="1"/>
      <c r="B87" s="1"/>
      <c r="C87" s="2"/>
      <c r="D87" s="12"/>
      <c r="E87" s="12">
        <f t="shared" si="3"/>
        <v>0</v>
      </c>
      <c r="F87" s="12"/>
      <c r="G87" s="2"/>
      <c r="H87" s="12"/>
      <c r="I87" s="3"/>
      <c r="J87" s="12"/>
      <c r="K87" s="40">
        <f t="shared" si="4"/>
        <v>0</v>
      </c>
      <c r="L87" s="58"/>
      <c r="M87" s="44"/>
    </row>
    <row r="88" spans="1:13" ht="13.5">
      <c r="A88" s="1" t="s">
        <v>204</v>
      </c>
      <c r="B88" s="1"/>
      <c r="C88" s="2"/>
      <c r="D88" s="12"/>
      <c r="E88" s="12">
        <f t="shared" si="3"/>
        <v>0</v>
      </c>
      <c r="F88" s="12">
        <f>SUM(E89:E97)</f>
        <v>13100</v>
      </c>
      <c r="G88" s="2"/>
      <c r="H88" s="12"/>
      <c r="I88" s="3"/>
      <c r="J88" s="12"/>
      <c r="K88" s="40">
        <f t="shared" si="4"/>
        <v>0</v>
      </c>
      <c r="L88" s="58">
        <f>SUM(K89:K98)</f>
        <v>1460000</v>
      </c>
      <c r="M88" s="44"/>
    </row>
    <row r="89" spans="1:13" ht="13.5">
      <c r="A89" s="1" t="s">
        <v>205</v>
      </c>
      <c r="B89" s="1" t="s">
        <v>27</v>
      </c>
      <c r="C89" s="2">
        <v>16</v>
      </c>
      <c r="D89" s="12">
        <v>100</v>
      </c>
      <c r="E89" s="12">
        <f t="shared" si="3"/>
        <v>1600</v>
      </c>
      <c r="F89" s="12"/>
      <c r="G89" s="2">
        <v>16</v>
      </c>
      <c r="H89" s="12">
        <v>100</v>
      </c>
      <c r="I89" s="3" t="s">
        <v>129</v>
      </c>
      <c r="J89" s="12">
        <v>300</v>
      </c>
      <c r="K89" s="40">
        <f t="shared" si="4"/>
        <v>480000</v>
      </c>
      <c r="L89" s="58"/>
      <c r="M89" s="44"/>
    </row>
    <row r="90" spans="1:13" ht="13.5">
      <c r="A90" s="1"/>
      <c r="B90" s="1" t="s">
        <v>135</v>
      </c>
      <c r="C90" s="2">
        <v>16</v>
      </c>
      <c r="D90" s="12">
        <v>25</v>
      </c>
      <c r="E90" s="12">
        <f t="shared" si="3"/>
        <v>400</v>
      </c>
      <c r="F90" s="12"/>
      <c r="G90" s="2">
        <v>16</v>
      </c>
      <c r="H90" s="12">
        <v>25</v>
      </c>
      <c r="I90" s="3" t="s">
        <v>129</v>
      </c>
      <c r="J90" s="12">
        <v>200</v>
      </c>
      <c r="K90" s="40">
        <f t="shared" si="4"/>
        <v>80000</v>
      </c>
      <c r="L90" s="58"/>
      <c r="M90" s="44"/>
    </row>
    <row r="91" spans="1:13" ht="13.5">
      <c r="A91" s="1" t="s">
        <v>206</v>
      </c>
      <c r="B91" s="1" t="s">
        <v>27</v>
      </c>
      <c r="C91" s="2">
        <v>8</v>
      </c>
      <c r="D91" s="12">
        <v>150</v>
      </c>
      <c r="E91" s="12">
        <f t="shared" si="3"/>
        <v>1200</v>
      </c>
      <c r="F91" s="12"/>
      <c r="G91" s="2">
        <v>8</v>
      </c>
      <c r="H91" s="12">
        <v>150</v>
      </c>
      <c r="I91" s="3" t="s">
        <v>129</v>
      </c>
      <c r="J91" s="12">
        <v>300</v>
      </c>
      <c r="K91" s="40">
        <f t="shared" si="4"/>
        <v>360000</v>
      </c>
      <c r="L91" s="58"/>
      <c r="M91" s="44"/>
    </row>
    <row r="92" spans="1:13" ht="13.5">
      <c r="A92" s="1" t="s">
        <v>207</v>
      </c>
      <c r="B92" s="1" t="s">
        <v>27</v>
      </c>
      <c r="C92" s="2">
        <v>9</v>
      </c>
      <c r="D92" s="12">
        <v>150</v>
      </c>
      <c r="E92" s="12">
        <f t="shared" si="3"/>
        <v>1350</v>
      </c>
      <c r="F92" s="12"/>
      <c r="G92" s="2">
        <v>9</v>
      </c>
      <c r="H92" s="12"/>
      <c r="I92" s="3"/>
      <c r="J92" s="12">
        <v>0</v>
      </c>
      <c r="K92" s="40">
        <f t="shared" si="4"/>
        <v>0</v>
      </c>
      <c r="L92" s="58"/>
      <c r="M92" s="44"/>
    </row>
    <row r="93" spans="1:13" ht="13.5">
      <c r="A93" s="1" t="s">
        <v>208</v>
      </c>
      <c r="B93" s="1" t="s">
        <v>27</v>
      </c>
      <c r="C93" s="2">
        <v>6</v>
      </c>
      <c r="D93" s="12">
        <v>50</v>
      </c>
      <c r="E93" s="12">
        <f t="shared" si="3"/>
        <v>300</v>
      </c>
      <c r="F93" s="12"/>
      <c r="G93" s="2">
        <v>6</v>
      </c>
      <c r="H93" s="12"/>
      <c r="I93" s="3"/>
      <c r="J93" s="12">
        <v>0</v>
      </c>
      <c r="K93" s="40">
        <f t="shared" si="4"/>
        <v>0</v>
      </c>
      <c r="L93" s="58"/>
      <c r="M93" s="44"/>
    </row>
    <row r="94" spans="1:13" ht="13.5">
      <c r="A94" s="1" t="s">
        <v>209</v>
      </c>
      <c r="B94" s="1" t="s">
        <v>27</v>
      </c>
      <c r="C94" s="2">
        <v>6</v>
      </c>
      <c r="D94" s="12">
        <v>200</v>
      </c>
      <c r="E94" s="12">
        <f t="shared" si="3"/>
        <v>1200</v>
      </c>
      <c r="F94" s="12"/>
      <c r="G94" s="2">
        <v>6</v>
      </c>
      <c r="H94" s="12"/>
      <c r="I94" s="3"/>
      <c r="J94" s="12">
        <v>0</v>
      </c>
      <c r="K94" s="40">
        <f t="shared" si="4"/>
        <v>0</v>
      </c>
      <c r="L94" s="58"/>
      <c r="M94" s="44"/>
    </row>
    <row r="95" spans="1:13" ht="13.5">
      <c r="A95" s="1" t="s">
        <v>210</v>
      </c>
      <c r="B95" s="1" t="s">
        <v>27</v>
      </c>
      <c r="C95" s="2">
        <v>15</v>
      </c>
      <c r="D95" s="12">
        <v>150</v>
      </c>
      <c r="E95" s="12">
        <f t="shared" si="3"/>
        <v>2250</v>
      </c>
      <c r="F95" s="12"/>
      <c r="G95" s="2">
        <v>15</v>
      </c>
      <c r="H95" s="12"/>
      <c r="I95" s="3"/>
      <c r="J95" s="12">
        <v>0</v>
      </c>
      <c r="K95" s="40">
        <f t="shared" si="4"/>
        <v>0</v>
      </c>
      <c r="L95" s="58"/>
      <c r="M95" s="44"/>
    </row>
    <row r="96" spans="1:13" ht="13.5">
      <c r="A96" s="1" t="s">
        <v>211</v>
      </c>
      <c r="B96" s="1" t="s">
        <v>27</v>
      </c>
      <c r="C96" s="2">
        <v>10</v>
      </c>
      <c r="D96" s="12">
        <v>300</v>
      </c>
      <c r="E96" s="12">
        <f aca="true" t="shared" si="5" ref="E96:E112">C96*D96</f>
        <v>3000</v>
      </c>
      <c r="F96" s="12"/>
      <c r="G96" s="2">
        <v>10</v>
      </c>
      <c r="H96" s="12"/>
      <c r="I96" s="3"/>
      <c r="J96" s="12">
        <v>0</v>
      </c>
      <c r="K96" s="40">
        <f t="shared" si="4"/>
        <v>0</v>
      </c>
      <c r="L96" s="58"/>
      <c r="M96" s="44"/>
    </row>
    <row r="97" spans="1:13" ht="13.5">
      <c r="A97" s="1" t="s">
        <v>212</v>
      </c>
      <c r="B97" s="1" t="s">
        <v>27</v>
      </c>
      <c r="C97" s="2">
        <v>12</v>
      </c>
      <c r="D97" s="12">
        <v>150</v>
      </c>
      <c r="E97" s="12">
        <f t="shared" si="5"/>
        <v>1800</v>
      </c>
      <c r="F97" s="12"/>
      <c r="G97" s="2">
        <v>12</v>
      </c>
      <c r="H97" s="12">
        <v>150</v>
      </c>
      <c r="I97" s="3" t="s">
        <v>129</v>
      </c>
      <c r="J97" s="12">
        <v>300</v>
      </c>
      <c r="K97" s="40">
        <f t="shared" si="4"/>
        <v>540000</v>
      </c>
      <c r="L97" s="58"/>
      <c r="M97" s="44"/>
    </row>
    <row r="98" spans="1:13" ht="13.5">
      <c r="A98" s="1"/>
      <c r="B98" s="1"/>
      <c r="C98" s="2"/>
      <c r="D98" s="12"/>
      <c r="E98" s="12">
        <f t="shared" si="5"/>
        <v>0</v>
      </c>
      <c r="F98" s="12"/>
      <c r="G98" s="2"/>
      <c r="H98" s="12"/>
      <c r="I98" s="3"/>
      <c r="J98" s="12"/>
      <c r="K98" s="40">
        <f t="shared" si="4"/>
        <v>0</v>
      </c>
      <c r="L98" s="58"/>
      <c r="M98" s="44"/>
    </row>
    <row r="99" spans="1:13" ht="13.5">
      <c r="A99" s="1" t="s">
        <v>213</v>
      </c>
      <c r="B99" s="1"/>
      <c r="C99" s="2"/>
      <c r="D99" s="12"/>
      <c r="E99" s="12">
        <f t="shared" si="5"/>
        <v>0</v>
      </c>
      <c r="F99" s="12">
        <f>SUM(E100:E102)</f>
        <v>3120</v>
      </c>
      <c r="G99" s="2"/>
      <c r="H99" s="12"/>
      <c r="I99" s="3"/>
      <c r="J99" s="12"/>
      <c r="K99" s="40">
        <f t="shared" si="4"/>
        <v>0</v>
      </c>
      <c r="L99" s="58">
        <f>SUM(K100:K102)</f>
        <v>120000</v>
      </c>
      <c r="M99" s="44"/>
    </row>
    <row r="100" spans="1:13" ht="13.5">
      <c r="A100" s="1" t="s">
        <v>214</v>
      </c>
      <c r="B100" s="1" t="s">
        <v>20</v>
      </c>
      <c r="C100" s="2">
        <v>6</v>
      </c>
      <c r="D100" s="12">
        <v>500</v>
      </c>
      <c r="E100" s="12">
        <f t="shared" si="5"/>
        <v>3000</v>
      </c>
      <c r="F100" s="12"/>
      <c r="G100" s="2">
        <v>6</v>
      </c>
      <c r="H100" s="12"/>
      <c r="I100" s="3"/>
      <c r="J100" s="12">
        <v>0</v>
      </c>
      <c r="K100" s="40">
        <f t="shared" si="4"/>
        <v>0</v>
      </c>
      <c r="L100" s="58"/>
      <c r="M100" s="44"/>
    </row>
    <row r="101" spans="1:13" ht="13.5">
      <c r="A101" s="1"/>
      <c r="B101" s="1" t="s">
        <v>21</v>
      </c>
      <c r="C101" s="2">
        <v>6</v>
      </c>
      <c r="D101" s="12">
        <v>20</v>
      </c>
      <c r="E101" s="12">
        <f t="shared" si="5"/>
        <v>120</v>
      </c>
      <c r="F101" s="12"/>
      <c r="G101" s="2">
        <v>6</v>
      </c>
      <c r="H101" s="12">
        <v>20</v>
      </c>
      <c r="I101" s="3" t="s">
        <v>130</v>
      </c>
      <c r="J101" s="12">
        <v>1000</v>
      </c>
      <c r="K101" s="40">
        <f t="shared" si="4"/>
        <v>120000</v>
      </c>
      <c r="L101" s="58"/>
      <c r="M101" s="44"/>
    </row>
    <row r="102" spans="1:13" ht="13.5">
      <c r="A102" s="1"/>
      <c r="B102" s="1"/>
      <c r="C102" s="2"/>
      <c r="D102" s="12"/>
      <c r="E102" s="12">
        <f t="shared" si="5"/>
        <v>0</v>
      </c>
      <c r="F102" s="12"/>
      <c r="G102" s="2"/>
      <c r="H102" s="12"/>
      <c r="I102" s="3"/>
      <c r="J102" s="12"/>
      <c r="K102" s="40">
        <f t="shared" si="4"/>
        <v>0</v>
      </c>
      <c r="L102" s="58"/>
      <c r="M102" s="44"/>
    </row>
    <row r="103" spans="1:13" ht="13.5">
      <c r="A103" s="1" t="s">
        <v>215</v>
      </c>
      <c r="B103" s="1"/>
      <c r="C103" s="2"/>
      <c r="D103" s="12"/>
      <c r="E103" s="12">
        <f t="shared" si="5"/>
        <v>0</v>
      </c>
      <c r="F103" s="12">
        <f>SUM(E104:E139)</f>
        <v>7706</v>
      </c>
      <c r="G103" s="2"/>
      <c r="H103" s="12"/>
      <c r="I103" s="3"/>
      <c r="J103" s="12"/>
      <c r="K103" s="40">
        <f t="shared" si="4"/>
        <v>0</v>
      </c>
      <c r="L103" s="58">
        <f>SUM(K104:K139)</f>
        <v>2703000</v>
      </c>
      <c r="M103" s="44"/>
    </row>
    <row r="104" spans="1:13" ht="13.5">
      <c r="A104" s="1" t="s">
        <v>217</v>
      </c>
      <c r="B104" s="1" t="s">
        <v>27</v>
      </c>
      <c r="C104" s="2">
        <v>12</v>
      </c>
      <c r="D104" s="12">
        <v>150</v>
      </c>
      <c r="E104" s="12">
        <f t="shared" si="5"/>
        <v>1800</v>
      </c>
      <c r="F104" s="12"/>
      <c r="G104" s="2">
        <v>12</v>
      </c>
      <c r="H104" s="12">
        <v>150</v>
      </c>
      <c r="I104" s="3" t="s">
        <v>129</v>
      </c>
      <c r="J104" s="12">
        <v>200</v>
      </c>
      <c r="K104" s="40">
        <f t="shared" si="4"/>
        <v>360000</v>
      </c>
      <c r="L104" s="58"/>
      <c r="M104" s="44"/>
    </row>
    <row r="105" spans="1:13" ht="13.5">
      <c r="A105" s="1" t="s">
        <v>218</v>
      </c>
      <c r="B105" s="1"/>
      <c r="C105" s="2"/>
      <c r="D105" s="12"/>
      <c r="E105" s="12"/>
      <c r="F105" s="12"/>
      <c r="G105" s="2"/>
      <c r="H105" s="12"/>
      <c r="I105" s="3"/>
      <c r="J105" s="12"/>
      <c r="K105" s="36"/>
      <c r="L105" s="57"/>
      <c r="M105" s="44"/>
    </row>
    <row r="106" spans="1:13" ht="13.5">
      <c r="A106" s="1" t="s">
        <v>25</v>
      </c>
      <c r="B106" s="1" t="s">
        <v>27</v>
      </c>
      <c r="C106" s="2">
        <v>1</v>
      </c>
      <c r="D106" s="12">
        <v>200</v>
      </c>
      <c r="E106" s="12">
        <f>C106*D106</f>
        <v>200</v>
      </c>
      <c r="F106" s="12"/>
      <c r="G106" s="2">
        <v>1</v>
      </c>
      <c r="H106" s="12">
        <v>200</v>
      </c>
      <c r="I106" s="3" t="s">
        <v>129</v>
      </c>
      <c r="J106" s="12">
        <v>300</v>
      </c>
      <c r="K106" s="40">
        <f aca="true" t="shared" si="6" ref="K106:K114">C106*H106*J106</f>
        <v>60000</v>
      </c>
      <c r="L106" s="58"/>
      <c r="M106" s="44"/>
    </row>
    <row r="107" spans="1:13" ht="13.5">
      <c r="A107" s="1"/>
      <c r="B107" s="1" t="s">
        <v>135</v>
      </c>
      <c r="C107" s="2">
        <v>1</v>
      </c>
      <c r="D107" s="12">
        <v>25</v>
      </c>
      <c r="E107" s="12">
        <f t="shared" si="5"/>
        <v>25</v>
      </c>
      <c r="F107" s="12"/>
      <c r="G107" s="2">
        <v>1</v>
      </c>
      <c r="H107" s="12">
        <v>25</v>
      </c>
      <c r="I107" s="3" t="s">
        <v>129</v>
      </c>
      <c r="J107" s="12">
        <v>200</v>
      </c>
      <c r="K107" s="40">
        <f t="shared" si="6"/>
        <v>5000</v>
      </c>
      <c r="L107" s="58"/>
      <c r="M107" s="44"/>
    </row>
    <row r="108" spans="1:13" ht="13.5">
      <c r="A108" s="1" t="s">
        <v>219</v>
      </c>
      <c r="C108" s="2">
        <v>6</v>
      </c>
      <c r="D108" s="12">
        <v>20</v>
      </c>
      <c r="E108" s="12">
        <f>C108*D108</f>
        <v>120</v>
      </c>
      <c r="F108" s="12"/>
      <c r="G108" s="2">
        <v>6</v>
      </c>
      <c r="H108" s="12">
        <v>20</v>
      </c>
      <c r="I108" s="3" t="s">
        <v>129</v>
      </c>
      <c r="J108" s="12">
        <v>6000</v>
      </c>
      <c r="K108" s="40">
        <f t="shared" si="6"/>
        <v>720000</v>
      </c>
      <c r="L108" s="58"/>
      <c r="M108" s="44"/>
    </row>
    <row r="109" spans="1:13" ht="13.5">
      <c r="A109" s="1" t="s">
        <v>26</v>
      </c>
      <c r="C109" s="2">
        <v>8</v>
      </c>
      <c r="D109" s="12">
        <v>20</v>
      </c>
      <c r="E109" s="12">
        <f t="shared" si="5"/>
        <v>160</v>
      </c>
      <c r="F109" s="12"/>
      <c r="G109" s="2">
        <v>8</v>
      </c>
      <c r="H109" s="12">
        <v>20</v>
      </c>
      <c r="I109" s="3" t="s">
        <v>129</v>
      </c>
      <c r="J109" s="12">
        <v>800</v>
      </c>
      <c r="K109" s="40">
        <f t="shared" si="6"/>
        <v>128000</v>
      </c>
      <c r="L109" s="58"/>
      <c r="M109" s="44"/>
    </row>
    <row r="110" spans="1:13" ht="13.5">
      <c r="A110" s="1" t="s">
        <v>220</v>
      </c>
      <c r="C110" s="2">
        <v>2</v>
      </c>
      <c r="D110" s="12">
        <v>200</v>
      </c>
      <c r="E110" s="12">
        <f t="shared" si="5"/>
        <v>400</v>
      </c>
      <c r="F110" s="12"/>
      <c r="G110" s="2">
        <v>2</v>
      </c>
      <c r="H110" s="12"/>
      <c r="I110" s="3"/>
      <c r="J110" s="12">
        <v>0</v>
      </c>
      <c r="K110" s="40">
        <f t="shared" si="6"/>
        <v>0</v>
      </c>
      <c r="L110" s="58"/>
      <c r="M110" s="44"/>
    </row>
    <row r="111" spans="1:13" ht="13.5">
      <c r="A111" s="1" t="s">
        <v>221</v>
      </c>
      <c r="B111" s="1" t="s">
        <v>29</v>
      </c>
      <c r="C111" s="2">
        <v>12</v>
      </c>
      <c r="D111" s="12">
        <v>50</v>
      </c>
      <c r="E111" s="12">
        <f t="shared" si="5"/>
        <v>600</v>
      </c>
      <c r="F111" s="12"/>
      <c r="G111" s="2">
        <v>12</v>
      </c>
      <c r="H111" s="12"/>
      <c r="I111" s="3"/>
      <c r="J111" s="12">
        <v>0</v>
      </c>
      <c r="K111" s="40">
        <f t="shared" si="6"/>
        <v>0</v>
      </c>
      <c r="L111" s="58"/>
      <c r="M111" s="44"/>
    </row>
    <row r="112" spans="1:13" ht="13.5">
      <c r="A112" s="1"/>
      <c r="B112" s="1" t="s">
        <v>28</v>
      </c>
      <c r="C112" s="2">
        <v>1</v>
      </c>
      <c r="D112" s="12">
        <v>0</v>
      </c>
      <c r="E112" s="12">
        <f t="shared" si="5"/>
        <v>0</v>
      </c>
      <c r="F112" s="12"/>
      <c r="G112" s="2">
        <v>1</v>
      </c>
      <c r="H112" s="12">
        <v>20</v>
      </c>
      <c r="I112" s="3" t="s">
        <v>128</v>
      </c>
      <c r="J112" s="12">
        <v>4000</v>
      </c>
      <c r="K112" s="40">
        <f t="shared" si="6"/>
        <v>80000</v>
      </c>
      <c r="L112" s="58"/>
      <c r="M112" s="44"/>
    </row>
    <row r="113" spans="1:13" ht="13.5">
      <c r="A113" s="1" t="s">
        <v>222</v>
      </c>
      <c r="B113" s="1" t="s">
        <v>140</v>
      </c>
      <c r="C113" s="2">
        <v>7</v>
      </c>
      <c r="D113" s="12">
        <v>200</v>
      </c>
      <c r="E113" s="12">
        <f aca="true" t="shared" si="7" ref="E113:E132">C113*D113</f>
        <v>1400</v>
      </c>
      <c r="F113" s="12"/>
      <c r="G113" s="2">
        <v>7</v>
      </c>
      <c r="H113" s="12">
        <v>0</v>
      </c>
      <c r="I113" s="3"/>
      <c r="J113" s="12">
        <v>0</v>
      </c>
      <c r="K113" s="40">
        <f t="shared" si="6"/>
        <v>0</v>
      </c>
      <c r="L113" s="58"/>
      <c r="M113" s="44"/>
    </row>
    <row r="114" spans="1:13" ht="13.5">
      <c r="A114" s="1"/>
      <c r="B114" s="1" t="s">
        <v>141</v>
      </c>
      <c r="C114" s="2">
        <v>1</v>
      </c>
      <c r="D114" s="12"/>
      <c r="E114" s="12">
        <f t="shared" si="7"/>
        <v>0</v>
      </c>
      <c r="F114" s="12"/>
      <c r="G114" s="2">
        <v>1</v>
      </c>
      <c r="H114" s="12">
        <v>600</v>
      </c>
      <c r="I114" s="3" t="s">
        <v>129</v>
      </c>
      <c r="J114" s="12">
        <v>500</v>
      </c>
      <c r="K114" s="40">
        <f t="shared" si="6"/>
        <v>300000</v>
      </c>
      <c r="L114" s="58"/>
      <c r="M114" s="44"/>
    </row>
    <row r="115" spans="1:13" ht="13.5">
      <c r="A115" s="1" t="s">
        <v>223</v>
      </c>
      <c r="B115" s="1"/>
      <c r="C115" s="2"/>
      <c r="D115" s="12"/>
      <c r="E115" s="12"/>
      <c r="F115" s="12"/>
      <c r="G115" s="2"/>
      <c r="H115" s="12"/>
      <c r="I115" s="3"/>
      <c r="J115" s="12"/>
      <c r="K115" s="40"/>
      <c r="L115" s="58"/>
      <c r="M115" s="44"/>
    </row>
    <row r="116" spans="1:13" ht="13.5">
      <c r="A116" s="1" t="s">
        <v>224</v>
      </c>
      <c r="B116" s="1" t="s">
        <v>131</v>
      </c>
      <c r="C116" s="2">
        <v>18</v>
      </c>
      <c r="D116" s="12">
        <v>20</v>
      </c>
      <c r="E116" s="12">
        <f t="shared" si="7"/>
        <v>360</v>
      </c>
      <c r="F116" s="12"/>
      <c r="G116" s="2">
        <v>18</v>
      </c>
      <c r="H116" s="12"/>
      <c r="I116" s="3"/>
      <c r="J116" s="12"/>
      <c r="K116" s="40">
        <f aca="true" t="shared" si="8" ref="K116:K121">C116*H116*J116</f>
        <v>0</v>
      </c>
      <c r="L116" s="58"/>
      <c r="M116" s="44"/>
    </row>
    <row r="117" spans="2:13" ht="13.5">
      <c r="B117" s="1" t="s">
        <v>132</v>
      </c>
      <c r="C117" s="2">
        <v>12</v>
      </c>
      <c r="D117" s="12">
        <v>0</v>
      </c>
      <c r="E117" s="12">
        <f t="shared" si="7"/>
        <v>0</v>
      </c>
      <c r="F117" s="12"/>
      <c r="G117" s="2">
        <v>12</v>
      </c>
      <c r="H117" s="12">
        <v>20</v>
      </c>
      <c r="I117" s="3" t="s">
        <v>129</v>
      </c>
      <c r="J117" s="12">
        <v>2000</v>
      </c>
      <c r="K117" s="40">
        <f t="shared" si="8"/>
        <v>480000</v>
      </c>
      <c r="L117" s="58"/>
      <c r="M117" s="44"/>
    </row>
    <row r="118" spans="1:13" ht="13.5">
      <c r="A118" s="1" t="s">
        <v>34</v>
      </c>
      <c r="B118" s="1" t="s">
        <v>133</v>
      </c>
      <c r="C118" s="2">
        <v>2</v>
      </c>
      <c r="D118" s="12">
        <v>28</v>
      </c>
      <c r="E118" s="12">
        <f t="shared" si="7"/>
        <v>56</v>
      </c>
      <c r="F118" s="12"/>
      <c r="G118" s="2">
        <v>2</v>
      </c>
      <c r="H118" s="12"/>
      <c r="I118" s="3"/>
      <c r="J118" s="12"/>
      <c r="K118" s="40">
        <f t="shared" si="8"/>
        <v>0</v>
      </c>
      <c r="L118" s="58"/>
      <c r="M118" s="44"/>
    </row>
    <row r="119" spans="1:13" ht="13.5">
      <c r="A119" s="1"/>
      <c r="B119" s="1" t="s">
        <v>134</v>
      </c>
      <c r="C119" s="2">
        <v>1</v>
      </c>
      <c r="D119" s="12"/>
      <c r="E119" s="12">
        <f t="shared" si="7"/>
        <v>0</v>
      </c>
      <c r="F119" s="12"/>
      <c r="G119" s="2">
        <v>1</v>
      </c>
      <c r="H119" s="12">
        <v>20</v>
      </c>
      <c r="I119" s="3" t="s">
        <v>129</v>
      </c>
      <c r="J119" s="12">
        <v>1000</v>
      </c>
      <c r="K119" s="40">
        <f t="shared" si="8"/>
        <v>20000</v>
      </c>
      <c r="L119" s="58"/>
      <c r="M119" s="44"/>
    </row>
    <row r="120" spans="1:13" ht="13.5">
      <c r="A120" s="1" t="s">
        <v>225</v>
      </c>
      <c r="B120" s="1" t="s">
        <v>27</v>
      </c>
      <c r="C120" s="2">
        <v>1</v>
      </c>
      <c r="D120" s="12">
        <v>200</v>
      </c>
      <c r="E120" s="12">
        <f t="shared" si="7"/>
        <v>200</v>
      </c>
      <c r="F120" s="12"/>
      <c r="G120" s="2">
        <v>1</v>
      </c>
      <c r="H120" s="12">
        <v>200</v>
      </c>
      <c r="I120" s="3" t="s">
        <v>129</v>
      </c>
      <c r="J120" s="12">
        <v>300</v>
      </c>
      <c r="K120" s="40">
        <f t="shared" si="8"/>
        <v>60000</v>
      </c>
      <c r="L120" s="58"/>
      <c r="M120" s="44"/>
    </row>
    <row r="121" spans="1:13" ht="13.5">
      <c r="A121" s="1"/>
      <c r="B121" s="1" t="s">
        <v>135</v>
      </c>
      <c r="C121" s="2">
        <v>1</v>
      </c>
      <c r="D121" s="12">
        <v>25</v>
      </c>
      <c r="E121" s="12">
        <f t="shared" si="7"/>
        <v>25</v>
      </c>
      <c r="F121" s="12"/>
      <c r="G121" s="2">
        <v>1</v>
      </c>
      <c r="H121" s="12">
        <v>25</v>
      </c>
      <c r="I121" s="3" t="s">
        <v>129</v>
      </c>
      <c r="J121" s="12">
        <v>200</v>
      </c>
      <c r="K121" s="40">
        <f t="shared" si="8"/>
        <v>5000</v>
      </c>
      <c r="L121" s="58"/>
      <c r="M121" s="44"/>
    </row>
    <row r="122" spans="1:13" ht="13.5">
      <c r="A122" s="1" t="s">
        <v>229</v>
      </c>
      <c r="B122" s="1"/>
      <c r="C122" s="2"/>
      <c r="D122" s="12"/>
      <c r="E122" s="12"/>
      <c r="F122" s="12"/>
      <c r="G122" s="2"/>
      <c r="H122" s="12"/>
      <c r="I122" s="3"/>
      <c r="J122" s="12"/>
      <c r="K122" s="36"/>
      <c r="L122" s="57"/>
      <c r="M122" s="44"/>
    </row>
    <row r="123" spans="1:13" ht="13.5">
      <c r="A123" s="1" t="s">
        <v>226</v>
      </c>
      <c r="B123" s="1" t="s">
        <v>27</v>
      </c>
      <c r="C123" s="2">
        <v>1</v>
      </c>
      <c r="D123" s="12">
        <v>500</v>
      </c>
      <c r="E123" s="12">
        <f>C123*D123</f>
        <v>500</v>
      </c>
      <c r="F123" s="12"/>
      <c r="G123" s="2">
        <v>1</v>
      </c>
      <c r="H123" s="12">
        <v>500</v>
      </c>
      <c r="I123" s="3" t="s">
        <v>129</v>
      </c>
      <c r="J123" s="12">
        <v>300</v>
      </c>
      <c r="K123" s="40">
        <f aca="true" t="shared" si="9" ref="K123:K130">C123*H123*J123</f>
        <v>150000</v>
      </c>
      <c r="L123" s="58"/>
      <c r="M123" s="44" t="s">
        <v>154</v>
      </c>
    </row>
    <row r="124" spans="1:13" ht="13.5">
      <c r="A124" s="1"/>
      <c r="B124" s="1" t="s">
        <v>135</v>
      </c>
      <c r="C124" s="2">
        <v>1</v>
      </c>
      <c r="D124" s="12">
        <v>25</v>
      </c>
      <c r="E124" s="12">
        <f>C124*D124</f>
        <v>25</v>
      </c>
      <c r="F124" s="12"/>
      <c r="G124" s="2">
        <v>1</v>
      </c>
      <c r="H124" s="12">
        <v>25</v>
      </c>
      <c r="I124" s="3" t="s">
        <v>129</v>
      </c>
      <c r="J124" s="12">
        <v>200</v>
      </c>
      <c r="K124" s="40">
        <f t="shared" si="9"/>
        <v>5000</v>
      </c>
      <c r="L124" s="58"/>
      <c r="M124" s="44"/>
    </row>
    <row r="125" spans="1:13" ht="13.5">
      <c r="A125" s="1" t="s">
        <v>227</v>
      </c>
      <c r="B125" s="1" t="s">
        <v>136</v>
      </c>
      <c r="C125" s="2">
        <v>20</v>
      </c>
      <c r="D125" s="12">
        <v>20</v>
      </c>
      <c r="E125" s="12">
        <f>C125*D125</f>
        <v>400</v>
      </c>
      <c r="F125" s="12"/>
      <c r="G125" s="2">
        <v>20</v>
      </c>
      <c r="H125" s="12"/>
      <c r="I125" s="3"/>
      <c r="J125" s="12"/>
      <c r="K125" s="40">
        <f t="shared" si="9"/>
        <v>0</v>
      </c>
      <c r="L125" s="58"/>
      <c r="M125" s="44"/>
    </row>
    <row r="126" spans="1:13" ht="13.5">
      <c r="A126" s="1"/>
      <c r="B126" s="1" t="s">
        <v>137</v>
      </c>
      <c r="C126" s="2">
        <v>1</v>
      </c>
      <c r="D126" s="12">
        <v>0</v>
      </c>
      <c r="E126" s="12">
        <f>C126*D126</f>
        <v>0</v>
      </c>
      <c r="F126" s="12"/>
      <c r="G126" s="2">
        <v>1</v>
      </c>
      <c r="H126" s="12">
        <v>20</v>
      </c>
      <c r="I126" s="3" t="s">
        <v>129</v>
      </c>
      <c r="J126" s="12">
        <v>4000</v>
      </c>
      <c r="K126" s="40">
        <f t="shared" si="9"/>
        <v>80000</v>
      </c>
      <c r="L126" s="58"/>
      <c r="M126" s="44"/>
    </row>
    <row r="127" spans="1:13" ht="13.5">
      <c r="A127" s="1" t="s">
        <v>228</v>
      </c>
      <c r="B127" s="1" t="s">
        <v>35</v>
      </c>
      <c r="C127" s="2">
        <v>6</v>
      </c>
      <c r="D127" s="12">
        <v>40</v>
      </c>
      <c r="E127" s="12">
        <f t="shared" si="7"/>
        <v>240</v>
      </c>
      <c r="F127" s="12"/>
      <c r="G127" s="2">
        <v>6</v>
      </c>
      <c r="H127" s="12"/>
      <c r="I127" s="3"/>
      <c r="J127" s="12">
        <v>0</v>
      </c>
      <c r="K127" s="40">
        <f t="shared" si="9"/>
        <v>0</v>
      </c>
      <c r="L127" s="58"/>
      <c r="M127" s="44"/>
    </row>
    <row r="128" spans="1:13" ht="13.5">
      <c r="A128" s="1" t="s">
        <v>34</v>
      </c>
      <c r="B128" s="1" t="s">
        <v>34</v>
      </c>
      <c r="C128" s="2">
        <v>1</v>
      </c>
      <c r="D128" s="12">
        <v>20</v>
      </c>
      <c r="E128" s="12">
        <f t="shared" si="7"/>
        <v>20</v>
      </c>
      <c r="F128" s="12"/>
      <c r="G128" s="2">
        <v>1</v>
      </c>
      <c r="H128" s="12"/>
      <c r="I128" s="3"/>
      <c r="J128" s="12">
        <v>0</v>
      </c>
      <c r="K128" s="40">
        <f t="shared" si="9"/>
        <v>0</v>
      </c>
      <c r="L128" s="58"/>
      <c r="M128" s="44"/>
    </row>
    <row r="129" spans="1:13" ht="13.5">
      <c r="A129" s="1" t="s">
        <v>225</v>
      </c>
      <c r="B129" s="1" t="s">
        <v>27</v>
      </c>
      <c r="C129" s="2">
        <v>1</v>
      </c>
      <c r="D129" s="12">
        <v>200</v>
      </c>
      <c r="E129" s="12">
        <f t="shared" si="7"/>
        <v>200</v>
      </c>
      <c r="F129" s="12"/>
      <c r="G129" s="2">
        <v>1</v>
      </c>
      <c r="H129" s="12">
        <v>200</v>
      </c>
      <c r="I129" s="3" t="s">
        <v>129</v>
      </c>
      <c r="J129" s="12">
        <v>200</v>
      </c>
      <c r="K129" s="40">
        <f t="shared" si="9"/>
        <v>40000</v>
      </c>
      <c r="L129" s="58"/>
      <c r="M129" s="44"/>
    </row>
    <row r="130" spans="1:13" ht="13.5">
      <c r="A130" s="1"/>
      <c r="B130" s="1" t="s">
        <v>135</v>
      </c>
      <c r="C130" s="2">
        <v>1</v>
      </c>
      <c r="D130" s="12">
        <v>25</v>
      </c>
      <c r="E130" s="12">
        <f>C130*D130</f>
        <v>25</v>
      </c>
      <c r="F130" s="12"/>
      <c r="G130" s="2">
        <v>1</v>
      </c>
      <c r="H130" s="12">
        <v>25</v>
      </c>
      <c r="I130" s="3" t="s">
        <v>129</v>
      </c>
      <c r="J130" s="12">
        <v>200</v>
      </c>
      <c r="K130" s="40">
        <f t="shared" si="9"/>
        <v>5000</v>
      </c>
      <c r="L130" s="58"/>
      <c r="M130" s="44"/>
    </row>
    <row r="131" spans="1:13" ht="13.5">
      <c r="A131" s="1" t="s">
        <v>230</v>
      </c>
      <c r="B131" s="1"/>
      <c r="C131" s="2"/>
      <c r="D131" s="12"/>
      <c r="E131" s="12">
        <f t="shared" si="7"/>
        <v>0</v>
      </c>
      <c r="F131" s="12"/>
      <c r="G131" s="2"/>
      <c r="H131" s="12"/>
      <c r="I131" s="3"/>
      <c r="J131" s="12"/>
      <c r="K131" s="40"/>
      <c r="L131" s="58"/>
      <c r="M131" s="44"/>
    </row>
    <row r="132" spans="1:13" ht="13.5">
      <c r="A132" s="1" t="s">
        <v>231</v>
      </c>
      <c r="B132" s="1" t="s">
        <v>25</v>
      </c>
      <c r="C132" s="2">
        <v>1</v>
      </c>
      <c r="D132" s="12">
        <v>200</v>
      </c>
      <c r="E132" s="12">
        <f t="shared" si="7"/>
        <v>200</v>
      </c>
      <c r="F132" s="12"/>
      <c r="G132" s="2">
        <v>1</v>
      </c>
      <c r="H132" s="12">
        <v>200</v>
      </c>
      <c r="I132" s="3" t="s">
        <v>129</v>
      </c>
      <c r="J132" s="12">
        <v>200</v>
      </c>
      <c r="K132" s="40">
        <f aca="true" t="shared" si="10" ref="K132:K138">C132*H132*J132</f>
        <v>40000</v>
      </c>
      <c r="L132" s="58"/>
      <c r="M132" s="44"/>
    </row>
    <row r="133" spans="1:13" ht="13.5">
      <c r="A133" s="1"/>
      <c r="B133" s="1" t="s">
        <v>135</v>
      </c>
      <c r="C133" s="2">
        <v>1</v>
      </c>
      <c r="D133" s="12">
        <v>25</v>
      </c>
      <c r="E133" s="12">
        <f>C133*D133</f>
        <v>25</v>
      </c>
      <c r="F133" s="12"/>
      <c r="G133" s="2">
        <v>1</v>
      </c>
      <c r="H133" s="12">
        <v>25</v>
      </c>
      <c r="I133" s="3" t="s">
        <v>129</v>
      </c>
      <c r="J133" s="12">
        <v>200</v>
      </c>
      <c r="K133" s="40">
        <f t="shared" si="10"/>
        <v>5000</v>
      </c>
      <c r="L133" s="58"/>
      <c r="M133" s="44"/>
    </row>
    <row r="134" spans="1:13" ht="13.5">
      <c r="A134" s="1" t="s">
        <v>232</v>
      </c>
      <c r="B134" s="1" t="s">
        <v>39</v>
      </c>
      <c r="C134" s="2">
        <v>1</v>
      </c>
      <c r="D134" s="12">
        <v>50</v>
      </c>
      <c r="E134" s="12">
        <f aca="true" t="shared" si="11" ref="E134:E156">C134*D134</f>
        <v>50</v>
      </c>
      <c r="F134" s="12"/>
      <c r="G134" s="2">
        <v>1</v>
      </c>
      <c r="H134" s="12">
        <v>50</v>
      </c>
      <c r="I134" s="3" t="s">
        <v>129</v>
      </c>
      <c r="J134" s="12">
        <v>600</v>
      </c>
      <c r="K134" s="40">
        <f t="shared" si="10"/>
        <v>30000</v>
      </c>
      <c r="L134" s="58"/>
      <c r="M134" s="44"/>
    </row>
    <row r="135" spans="1:13" ht="13.5">
      <c r="A135" s="1"/>
      <c r="B135" s="1" t="s">
        <v>135</v>
      </c>
      <c r="C135" s="2">
        <v>1</v>
      </c>
      <c r="D135" s="12">
        <v>25</v>
      </c>
      <c r="E135" s="12">
        <f t="shared" si="11"/>
        <v>25</v>
      </c>
      <c r="F135" s="12"/>
      <c r="G135" s="2">
        <v>1</v>
      </c>
      <c r="H135" s="12">
        <v>25</v>
      </c>
      <c r="I135" s="3" t="s">
        <v>129</v>
      </c>
      <c r="J135" s="12">
        <v>200</v>
      </c>
      <c r="K135" s="40">
        <f t="shared" si="10"/>
        <v>5000</v>
      </c>
      <c r="L135" s="58"/>
      <c r="M135" s="44"/>
    </row>
    <row r="136" spans="1:13" ht="13.5">
      <c r="A136" s="1" t="s">
        <v>233</v>
      </c>
      <c r="B136" s="1" t="s">
        <v>155</v>
      </c>
      <c r="C136" s="2">
        <v>1</v>
      </c>
      <c r="D136" s="12">
        <v>200</v>
      </c>
      <c r="E136" s="12">
        <f t="shared" si="11"/>
        <v>200</v>
      </c>
      <c r="F136" s="12"/>
      <c r="G136" s="2">
        <v>1</v>
      </c>
      <c r="H136" s="12">
        <v>200</v>
      </c>
      <c r="I136" s="3" t="s">
        <v>129</v>
      </c>
      <c r="J136" s="12">
        <v>300</v>
      </c>
      <c r="K136" s="40">
        <f t="shared" si="10"/>
        <v>60000</v>
      </c>
      <c r="L136" s="58"/>
      <c r="M136" s="44"/>
    </row>
    <row r="137" spans="1:13" ht="13.5">
      <c r="A137" s="1"/>
      <c r="B137" s="1" t="s">
        <v>156</v>
      </c>
      <c r="C137" s="2">
        <v>1</v>
      </c>
      <c r="D137" s="12">
        <v>200</v>
      </c>
      <c r="E137" s="12">
        <f t="shared" si="11"/>
        <v>200</v>
      </c>
      <c r="F137" s="12"/>
      <c r="G137" s="2">
        <v>1</v>
      </c>
      <c r="H137" s="12">
        <v>200</v>
      </c>
      <c r="I137" s="3" t="s">
        <v>129</v>
      </c>
      <c r="J137" s="12">
        <v>300</v>
      </c>
      <c r="K137" s="40">
        <f t="shared" si="10"/>
        <v>60000</v>
      </c>
      <c r="L137" s="58"/>
      <c r="M137" s="44"/>
    </row>
    <row r="138" spans="1:13" ht="13.5">
      <c r="A138" s="1" t="s">
        <v>101</v>
      </c>
      <c r="B138" s="1" t="s">
        <v>135</v>
      </c>
      <c r="C138" s="2">
        <v>1</v>
      </c>
      <c r="D138" s="12">
        <v>25</v>
      </c>
      <c r="E138" s="12">
        <f>C138*D138</f>
        <v>25</v>
      </c>
      <c r="F138" s="12"/>
      <c r="G138" s="2">
        <v>1</v>
      </c>
      <c r="H138" s="12">
        <v>25</v>
      </c>
      <c r="I138" s="3" t="s">
        <v>129</v>
      </c>
      <c r="J138" s="12">
        <v>200</v>
      </c>
      <c r="K138" s="40">
        <f t="shared" si="10"/>
        <v>5000</v>
      </c>
      <c r="L138" s="58"/>
      <c r="M138" s="44"/>
    </row>
    <row r="139" spans="1:13" ht="13.5">
      <c r="A139" s="1" t="s">
        <v>17</v>
      </c>
      <c r="B139" s="1" t="s">
        <v>41</v>
      </c>
      <c r="C139" s="2">
        <v>15</v>
      </c>
      <c r="D139" s="12">
        <v>15</v>
      </c>
      <c r="E139" s="12">
        <f t="shared" si="11"/>
        <v>225</v>
      </c>
      <c r="F139" s="12"/>
      <c r="G139" s="2">
        <v>15</v>
      </c>
      <c r="H139" s="12"/>
      <c r="I139" s="3"/>
      <c r="J139" s="12">
        <v>0</v>
      </c>
      <c r="K139" s="40"/>
      <c r="L139" s="58"/>
      <c r="M139" s="44"/>
    </row>
    <row r="140" spans="1:13" ht="13.5">
      <c r="A140" s="1"/>
      <c r="B140" s="1"/>
      <c r="C140" s="2"/>
      <c r="D140" s="12"/>
      <c r="E140" s="12"/>
      <c r="F140" s="12"/>
      <c r="G140" s="2"/>
      <c r="H140" s="12"/>
      <c r="I140" s="3"/>
      <c r="J140" s="12"/>
      <c r="K140" s="40"/>
      <c r="L140" s="58"/>
      <c r="M140" s="44"/>
    </row>
    <row r="141" spans="1:13" ht="13.5">
      <c r="A141" s="1" t="s">
        <v>234</v>
      </c>
      <c r="B141" s="1"/>
      <c r="C141" s="2"/>
      <c r="D141" s="12"/>
      <c r="E141" s="12">
        <f t="shared" si="11"/>
        <v>0</v>
      </c>
      <c r="F141" s="12">
        <f>SUM(E142:E143)</f>
        <v>1000</v>
      </c>
      <c r="G141" s="2"/>
      <c r="H141" s="12"/>
      <c r="I141" s="3"/>
      <c r="J141" s="12"/>
      <c r="K141" s="40"/>
      <c r="L141" s="58"/>
      <c r="M141" s="44"/>
    </row>
    <row r="142" spans="1:13" ht="13.5">
      <c r="A142" s="1" t="s">
        <v>235</v>
      </c>
      <c r="B142" s="1" t="s">
        <v>160</v>
      </c>
      <c r="C142" s="2">
        <v>1</v>
      </c>
      <c r="D142" s="12">
        <v>800</v>
      </c>
      <c r="E142" s="12">
        <f t="shared" si="11"/>
        <v>800</v>
      </c>
      <c r="F142" s="12"/>
      <c r="G142" s="2">
        <v>1</v>
      </c>
      <c r="H142" s="12"/>
      <c r="I142" s="3"/>
      <c r="J142" s="12"/>
      <c r="K142" s="40"/>
      <c r="L142" s="58"/>
      <c r="M142" s="44"/>
    </row>
    <row r="143" spans="1:13" ht="13.5">
      <c r="A143" s="1"/>
      <c r="B143" s="1" t="s">
        <v>160</v>
      </c>
      <c r="C143" s="2">
        <v>1</v>
      </c>
      <c r="D143" s="12">
        <v>200</v>
      </c>
      <c r="E143" s="12">
        <f t="shared" si="11"/>
        <v>200</v>
      </c>
      <c r="F143" s="12"/>
      <c r="G143" s="2">
        <v>1</v>
      </c>
      <c r="H143" s="12"/>
      <c r="I143" s="3"/>
      <c r="J143" s="12"/>
      <c r="K143" s="40"/>
      <c r="L143" s="58"/>
      <c r="M143" s="44"/>
    </row>
    <row r="144" spans="1:13" ht="13.5">
      <c r="A144" s="1" t="s">
        <v>236</v>
      </c>
      <c r="B144" s="1"/>
      <c r="C144" s="2"/>
      <c r="D144" s="12"/>
      <c r="E144" s="12">
        <f t="shared" si="11"/>
        <v>0</v>
      </c>
      <c r="F144" s="12"/>
      <c r="G144" s="2"/>
      <c r="H144" s="12"/>
      <c r="I144" s="3"/>
      <c r="J144" s="12"/>
      <c r="K144" s="40"/>
      <c r="L144" s="58">
        <f>SUM(K145:K147)</f>
        <v>102000</v>
      </c>
      <c r="M144" s="44"/>
    </row>
    <row r="145" spans="1:13" ht="13.5">
      <c r="A145" s="1" t="s">
        <v>237</v>
      </c>
      <c r="B145" s="1"/>
      <c r="C145" s="2"/>
      <c r="D145" s="12"/>
      <c r="E145" s="12">
        <f t="shared" si="11"/>
        <v>0</v>
      </c>
      <c r="F145" s="12">
        <f>SUM(E146:E148)</f>
        <v>4800</v>
      </c>
      <c r="G145" s="2"/>
      <c r="H145" s="12"/>
      <c r="I145" s="3"/>
      <c r="J145" s="12"/>
      <c r="K145" s="40"/>
      <c r="L145" s="58"/>
      <c r="M145" s="44"/>
    </row>
    <row r="146" spans="1:13" ht="27">
      <c r="A146" s="1"/>
      <c r="B146" s="1" t="s">
        <v>104</v>
      </c>
      <c r="C146" s="2">
        <v>600</v>
      </c>
      <c r="D146" s="12">
        <v>2</v>
      </c>
      <c r="E146" s="12">
        <f t="shared" si="11"/>
        <v>1200</v>
      </c>
      <c r="F146" s="12"/>
      <c r="G146" s="2">
        <v>600</v>
      </c>
      <c r="H146" s="12">
        <v>1</v>
      </c>
      <c r="I146" s="3" t="s">
        <v>139</v>
      </c>
      <c r="J146" s="12">
        <v>170</v>
      </c>
      <c r="K146" s="40">
        <f>C146*H146*J146</f>
        <v>102000</v>
      </c>
      <c r="L146" s="58"/>
      <c r="M146" s="44" t="s">
        <v>157</v>
      </c>
    </row>
    <row r="147" spans="1:13" ht="27">
      <c r="A147" s="1"/>
      <c r="B147" s="1" t="s">
        <v>105</v>
      </c>
      <c r="C147" s="2">
        <v>600</v>
      </c>
      <c r="D147" s="12">
        <v>2</v>
      </c>
      <c r="E147" s="12">
        <f t="shared" si="11"/>
        <v>1200</v>
      </c>
      <c r="F147" s="12"/>
      <c r="G147" s="2">
        <v>600</v>
      </c>
      <c r="H147" s="12"/>
      <c r="I147" s="3"/>
      <c r="J147" s="12">
        <v>0</v>
      </c>
      <c r="K147" s="40"/>
      <c r="L147" s="58"/>
      <c r="M147" s="44" t="s">
        <v>106</v>
      </c>
    </row>
    <row r="148" spans="1:13" ht="40.5">
      <c r="A148" s="1" t="s">
        <v>238</v>
      </c>
      <c r="B148" s="1" t="s">
        <v>245</v>
      </c>
      <c r="C148" s="2">
        <v>12</v>
      </c>
      <c r="D148" s="12">
        <v>200</v>
      </c>
      <c r="E148" s="12">
        <f t="shared" si="11"/>
        <v>2400</v>
      </c>
      <c r="F148" s="12"/>
      <c r="G148" s="2">
        <v>12</v>
      </c>
      <c r="H148" s="12"/>
      <c r="I148" s="3"/>
      <c r="J148" s="12">
        <v>0</v>
      </c>
      <c r="K148" s="40"/>
      <c r="L148" s="58"/>
      <c r="M148" s="44" t="s">
        <v>120</v>
      </c>
    </row>
    <row r="149" spans="1:13" ht="13.5">
      <c r="A149" s="1"/>
      <c r="B149" s="1"/>
      <c r="C149" s="2"/>
      <c r="D149" s="12"/>
      <c r="E149" s="12">
        <f t="shared" si="11"/>
        <v>0</v>
      </c>
      <c r="F149" s="12"/>
      <c r="G149" s="2"/>
      <c r="H149" s="12"/>
      <c r="I149" s="3"/>
      <c r="J149" s="12"/>
      <c r="K149" s="40"/>
      <c r="L149" s="58"/>
      <c r="M149" s="44"/>
    </row>
    <row r="150" spans="1:13" ht="13.5">
      <c r="A150" s="1" t="s">
        <v>244</v>
      </c>
      <c r="B150" s="1"/>
      <c r="C150" s="2"/>
      <c r="D150" s="12"/>
      <c r="E150" s="12">
        <f t="shared" si="11"/>
        <v>0</v>
      </c>
      <c r="F150" s="12">
        <f>SUM(E151:E156)</f>
        <v>1390</v>
      </c>
      <c r="G150" s="2"/>
      <c r="H150" s="12"/>
      <c r="I150" s="3"/>
      <c r="J150" s="12"/>
      <c r="K150" s="40"/>
      <c r="L150" s="58">
        <f>SUM(K151:K156)</f>
        <v>695000</v>
      </c>
      <c r="M150" s="44"/>
    </row>
    <row r="151" spans="1:13" ht="13.5">
      <c r="A151" s="1" t="s">
        <v>243</v>
      </c>
      <c r="B151" s="1" t="s">
        <v>91</v>
      </c>
      <c r="C151" s="2">
        <v>12</v>
      </c>
      <c r="D151" s="12">
        <v>30</v>
      </c>
      <c r="E151" s="12">
        <f t="shared" si="11"/>
        <v>360</v>
      </c>
      <c r="F151" s="12"/>
      <c r="G151" s="2">
        <v>12</v>
      </c>
      <c r="H151" s="12">
        <v>30</v>
      </c>
      <c r="I151" s="3" t="s">
        <v>129</v>
      </c>
      <c r="J151" s="12">
        <v>500</v>
      </c>
      <c r="K151" s="40">
        <f>C151*H151*J151</f>
        <v>180000</v>
      </c>
      <c r="L151" s="58"/>
      <c r="M151" s="44"/>
    </row>
    <row r="152" spans="1:13" ht="13.5">
      <c r="A152" s="1" t="s">
        <v>26</v>
      </c>
      <c r="B152" s="1" t="s">
        <v>91</v>
      </c>
      <c r="C152" s="2">
        <v>6</v>
      </c>
      <c r="D152" s="12">
        <v>30</v>
      </c>
      <c r="E152" s="12">
        <f t="shared" si="11"/>
        <v>180</v>
      </c>
      <c r="F152" s="12"/>
      <c r="G152" s="2">
        <v>6</v>
      </c>
      <c r="H152" s="12">
        <v>30</v>
      </c>
      <c r="I152" s="3" t="s">
        <v>129</v>
      </c>
      <c r="J152" s="12">
        <v>500</v>
      </c>
      <c r="K152" s="40">
        <f>C152*H152*J152</f>
        <v>90000</v>
      </c>
      <c r="L152" s="58"/>
      <c r="M152" s="44"/>
    </row>
    <row r="153" spans="1:13" ht="13.5">
      <c r="A153" s="1" t="s">
        <v>242</v>
      </c>
      <c r="B153" s="1"/>
      <c r="C153" s="2"/>
      <c r="D153" s="12"/>
      <c r="E153" s="12">
        <f t="shared" si="11"/>
        <v>0</v>
      </c>
      <c r="F153" s="12"/>
      <c r="G153" s="2"/>
      <c r="H153" s="12"/>
      <c r="I153" s="3"/>
      <c r="J153" s="12"/>
      <c r="K153" s="40"/>
      <c r="L153" s="58"/>
      <c r="M153" s="44"/>
    </row>
    <row r="154" spans="1:13" ht="13.5">
      <c r="A154" s="1" t="s">
        <v>239</v>
      </c>
      <c r="B154" s="1" t="s">
        <v>94</v>
      </c>
      <c r="C154" s="2">
        <v>16</v>
      </c>
      <c r="D154" s="12">
        <v>40</v>
      </c>
      <c r="E154" s="12">
        <f t="shared" si="11"/>
        <v>640</v>
      </c>
      <c r="F154" s="12"/>
      <c r="G154" s="2">
        <v>16</v>
      </c>
      <c r="H154" s="12">
        <v>40</v>
      </c>
      <c r="I154" s="3" t="s">
        <v>129</v>
      </c>
      <c r="J154" s="12">
        <v>500</v>
      </c>
      <c r="K154" s="40">
        <f>C154*H154*J154</f>
        <v>320000</v>
      </c>
      <c r="L154" s="58"/>
      <c r="M154" s="44" t="s">
        <v>95</v>
      </c>
    </row>
    <row r="155" spans="1:13" ht="13.5">
      <c r="A155" s="1" t="s">
        <v>240</v>
      </c>
      <c r="B155" s="1" t="s">
        <v>94</v>
      </c>
      <c r="C155" s="2">
        <v>3</v>
      </c>
      <c r="D155" s="12">
        <v>30</v>
      </c>
      <c r="E155" s="12">
        <f t="shared" si="11"/>
        <v>90</v>
      </c>
      <c r="F155" s="12"/>
      <c r="G155" s="2">
        <v>3</v>
      </c>
      <c r="H155" s="12">
        <v>30</v>
      </c>
      <c r="I155" s="3" t="s">
        <v>129</v>
      </c>
      <c r="J155" s="12">
        <v>500</v>
      </c>
      <c r="K155" s="40">
        <f>C155*H155*J155</f>
        <v>45000</v>
      </c>
      <c r="L155" s="58"/>
      <c r="M155" s="44"/>
    </row>
    <row r="156" spans="1:13" ht="13.5">
      <c r="A156" s="1" t="s">
        <v>241</v>
      </c>
      <c r="B156" s="1" t="s">
        <v>94</v>
      </c>
      <c r="C156" s="2">
        <v>4</v>
      </c>
      <c r="D156" s="12">
        <v>30</v>
      </c>
      <c r="E156" s="12">
        <f t="shared" si="11"/>
        <v>120</v>
      </c>
      <c r="F156" s="12"/>
      <c r="G156" s="2">
        <v>4</v>
      </c>
      <c r="H156" s="12">
        <v>30</v>
      </c>
      <c r="I156" s="3" t="s">
        <v>129</v>
      </c>
      <c r="J156" s="12">
        <v>500</v>
      </c>
      <c r="K156" s="40">
        <f>C156*H156*J156</f>
        <v>60000</v>
      </c>
      <c r="L156" s="58"/>
      <c r="M156" s="44"/>
    </row>
    <row r="157" spans="1:13" ht="13.5">
      <c r="A157" s="1"/>
      <c r="B157" s="1"/>
      <c r="C157" s="2"/>
      <c r="D157" s="12"/>
      <c r="E157" s="12"/>
      <c r="F157" s="12"/>
      <c r="G157" s="2"/>
      <c r="H157" s="12"/>
      <c r="I157" s="3"/>
      <c r="J157" s="12"/>
      <c r="K157" s="40"/>
      <c r="L157" s="58"/>
      <c r="M157" s="44"/>
    </row>
    <row r="158" spans="1:13" ht="13.5">
      <c r="A158" s="46" t="s">
        <v>100</v>
      </c>
      <c r="B158" s="1"/>
      <c r="C158" s="2"/>
      <c r="D158" s="12"/>
      <c r="E158" s="12">
        <f>C158*D158</f>
        <v>0</v>
      </c>
      <c r="F158" s="12"/>
      <c r="G158" s="2"/>
      <c r="H158" s="12"/>
      <c r="I158" s="3"/>
      <c r="J158" s="12"/>
      <c r="K158" s="40"/>
      <c r="L158" s="58">
        <f>SUM(K159:K160)</f>
        <v>330000</v>
      </c>
      <c r="M158" s="44"/>
    </row>
    <row r="159" spans="1:13" ht="13.5">
      <c r="A159" s="46"/>
      <c r="B159" s="1" t="s">
        <v>163</v>
      </c>
      <c r="C159" s="2">
        <v>3</v>
      </c>
      <c r="D159" s="12"/>
      <c r="E159" s="12">
        <f>C159*D159</f>
        <v>0</v>
      </c>
      <c r="F159" s="12"/>
      <c r="G159" s="2">
        <v>3</v>
      </c>
      <c r="H159" s="12">
        <v>100</v>
      </c>
      <c r="I159" s="3" t="s">
        <v>7</v>
      </c>
      <c r="J159" s="12">
        <v>800</v>
      </c>
      <c r="K159" s="40">
        <f>C159*H159*J159</f>
        <v>240000</v>
      </c>
      <c r="L159" s="58"/>
      <c r="M159" s="44" t="s">
        <v>199</v>
      </c>
    </row>
    <row r="160" spans="1:13" ht="13.5">
      <c r="A160" s="48"/>
      <c r="B160" s="50" t="s">
        <v>162</v>
      </c>
      <c r="C160" s="49">
        <v>3</v>
      </c>
      <c r="D160" s="51"/>
      <c r="E160" s="51">
        <f>C160*D160</f>
        <v>0</v>
      </c>
      <c r="F160" s="51"/>
      <c r="G160" s="49">
        <v>3</v>
      </c>
      <c r="H160" s="51">
        <v>100</v>
      </c>
      <c r="I160" s="52" t="s">
        <v>7</v>
      </c>
      <c r="J160" s="51">
        <v>300</v>
      </c>
      <c r="K160" s="53">
        <f>C160*H160*J160</f>
        <v>90000</v>
      </c>
      <c r="L160" s="59"/>
      <c r="M160" s="54"/>
    </row>
    <row r="161" spans="1:13" ht="13.5">
      <c r="A161" s="46" t="s">
        <v>198</v>
      </c>
      <c r="B161" s="1"/>
      <c r="C161" s="2"/>
      <c r="D161" s="12"/>
      <c r="E161" s="12"/>
      <c r="F161" s="12"/>
      <c r="G161" s="2"/>
      <c r="H161" s="12"/>
      <c r="I161" s="3"/>
      <c r="J161" s="12"/>
      <c r="K161" s="40"/>
      <c r="L161" s="58">
        <f>SUM(K162)</f>
        <v>60000</v>
      </c>
      <c r="M161" s="44"/>
    </row>
    <row r="162" spans="1:13" ht="13.5">
      <c r="A162" s="47"/>
      <c r="B162" s="37" t="s">
        <v>98</v>
      </c>
      <c r="C162" s="29">
        <v>2</v>
      </c>
      <c r="D162" s="30"/>
      <c r="E162" s="30"/>
      <c r="F162" s="30"/>
      <c r="G162" s="29">
        <v>2</v>
      </c>
      <c r="H162" s="30">
        <v>1</v>
      </c>
      <c r="I162" s="31" t="s">
        <v>129</v>
      </c>
      <c r="J162" s="30">
        <v>30000</v>
      </c>
      <c r="K162" s="41">
        <f>C162*H162*J162</f>
        <v>60000</v>
      </c>
      <c r="L162" s="60"/>
      <c r="M162" s="45"/>
    </row>
    <row r="163" spans="11:12" ht="13.5">
      <c r="K163" s="28"/>
      <c r="L163" s="28"/>
    </row>
    <row r="164" spans="11:12" ht="13.5">
      <c r="K164" s="28"/>
      <c r="L164" s="28"/>
    </row>
    <row r="165" spans="11:12" ht="13.5">
      <c r="K165" s="28"/>
      <c r="L165" s="28"/>
    </row>
    <row r="166" spans="11:12" ht="13.5">
      <c r="K166" s="28"/>
      <c r="L166" s="28"/>
    </row>
    <row r="167" spans="11:12" ht="13.5">
      <c r="K167" s="28"/>
      <c r="L167" s="28"/>
    </row>
    <row r="168" spans="11:12" ht="13.5">
      <c r="K168" s="28"/>
      <c r="L168" s="28"/>
    </row>
    <row r="169" spans="11:12" ht="13.5">
      <c r="K169" s="28"/>
      <c r="L169" s="28"/>
    </row>
    <row r="170" spans="11:12" ht="13.5">
      <c r="K170" s="28"/>
      <c r="L170" s="28"/>
    </row>
    <row r="171" spans="11:12" ht="13.5">
      <c r="K171" s="28"/>
      <c r="L171" s="28"/>
    </row>
    <row r="172" spans="11:12" ht="13.5">
      <c r="K172" s="28"/>
      <c r="L172" s="28"/>
    </row>
    <row r="173" spans="11:12" ht="13.5">
      <c r="K173" s="28"/>
      <c r="L173" s="28"/>
    </row>
    <row r="174" spans="11:12" ht="13.5">
      <c r="K174" s="28"/>
      <c r="L174" s="28"/>
    </row>
    <row r="175" spans="11:12" ht="13.5">
      <c r="K175" s="28"/>
      <c r="L175" s="28"/>
    </row>
    <row r="176" spans="11:12" ht="13.5">
      <c r="K176" s="28"/>
      <c r="L176" s="28"/>
    </row>
    <row r="177" spans="11:12" ht="13.5">
      <c r="K177" s="28"/>
      <c r="L177" s="28"/>
    </row>
    <row r="178" spans="11:12" ht="13.5">
      <c r="K178" s="28"/>
      <c r="L178" s="28"/>
    </row>
    <row r="179" spans="11:12" ht="13.5">
      <c r="K179" s="28"/>
      <c r="L179" s="28"/>
    </row>
    <row r="180" spans="11:12" ht="13.5">
      <c r="K180" s="28"/>
      <c r="L180" s="28"/>
    </row>
    <row r="181" spans="11:12" ht="13.5">
      <c r="K181" s="28"/>
      <c r="L181" s="28"/>
    </row>
    <row r="182" spans="11:12" ht="13.5">
      <c r="K182" s="28"/>
      <c r="L182" s="28"/>
    </row>
    <row r="183" spans="11:12" ht="13.5">
      <c r="K183" s="28"/>
      <c r="L183" s="28"/>
    </row>
    <row r="184" spans="11:12" ht="13.5">
      <c r="K184" s="28"/>
      <c r="L184" s="28"/>
    </row>
    <row r="185" spans="11:12" ht="13.5">
      <c r="K185" s="28"/>
      <c r="L185" s="28"/>
    </row>
    <row r="186" spans="11:12" ht="13.5">
      <c r="K186" s="28"/>
      <c r="L186" s="28"/>
    </row>
    <row r="187" spans="11:12" ht="13.5">
      <c r="K187" s="28"/>
      <c r="L187" s="28"/>
    </row>
    <row r="188" spans="11:12" ht="13.5">
      <c r="K188" s="28"/>
      <c r="L188" s="28"/>
    </row>
    <row r="189" spans="11:12" ht="13.5">
      <c r="K189" s="28"/>
      <c r="L189" s="28"/>
    </row>
    <row r="190" spans="11:12" ht="13.5">
      <c r="K190" s="28"/>
      <c r="L190" s="28"/>
    </row>
    <row r="191" spans="11:12" ht="13.5">
      <c r="K191" s="28"/>
      <c r="L191" s="28"/>
    </row>
    <row r="192" spans="11:12" ht="13.5">
      <c r="K192" s="28"/>
      <c r="L192" s="28"/>
    </row>
    <row r="193" spans="11:12" ht="13.5">
      <c r="K193" s="28"/>
      <c r="L193" s="28"/>
    </row>
    <row r="194" spans="11:12" ht="13.5">
      <c r="K194" s="28"/>
      <c r="L194" s="28"/>
    </row>
    <row r="195" spans="11:12" ht="13.5">
      <c r="K195" s="28"/>
      <c r="L195" s="28"/>
    </row>
    <row r="196" spans="11:12" ht="13.5">
      <c r="K196" s="28"/>
      <c r="L196" s="28"/>
    </row>
    <row r="197" spans="11:12" ht="13.5">
      <c r="K197" s="28"/>
      <c r="L197" s="28"/>
    </row>
    <row r="198" spans="11:12" ht="13.5">
      <c r="K198" s="28"/>
      <c r="L198" s="28"/>
    </row>
    <row r="199" spans="11:12" ht="13.5">
      <c r="K199" s="28"/>
      <c r="L199" s="28"/>
    </row>
    <row r="200" spans="11:12" ht="13.5">
      <c r="K200" s="28"/>
      <c r="L200" s="28"/>
    </row>
    <row r="201" spans="11:12" ht="13.5">
      <c r="K201" s="28"/>
      <c r="L201" s="28"/>
    </row>
    <row r="202" spans="11:12" ht="13.5">
      <c r="K202" s="28"/>
      <c r="L202" s="28"/>
    </row>
    <row r="203" spans="11:12" ht="13.5">
      <c r="K203" s="28"/>
      <c r="L203" s="28"/>
    </row>
    <row r="204" spans="11:12" ht="13.5">
      <c r="K204" s="28"/>
      <c r="L204" s="28"/>
    </row>
    <row r="205" spans="11:12" ht="13.5">
      <c r="K205" s="28"/>
      <c r="L205" s="28"/>
    </row>
    <row r="206" spans="11:12" ht="13.5">
      <c r="K206" s="28"/>
      <c r="L206" s="28"/>
    </row>
    <row r="207" spans="11:12" ht="13.5">
      <c r="K207" s="28"/>
      <c r="L207" s="28"/>
    </row>
    <row r="208" spans="11:12" ht="13.5">
      <c r="K208" s="28"/>
      <c r="L208" s="28"/>
    </row>
    <row r="209" spans="11:12" ht="13.5">
      <c r="K209" s="28"/>
      <c r="L209" s="28"/>
    </row>
    <row r="210" spans="11:12" ht="13.5">
      <c r="K210" s="28"/>
      <c r="L210" s="28"/>
    </row>
    <row r="211" spans="11:12" ht="13.5">
      <c r="K211" s="28"/>
      <c r="L211" s="28"/>
    </row>
    <row r="212" spans="11:12" ht="13.5">
      <c r="K212" s="28"/>
      <c r="L212" s="28"/>
    </row>
    <row r="213" spans="11:12" ht="13.5">
      <c r="K213" s="28"/>
      <c r="L213" s="28"/>
    </row>
    <row r="214" spans="11:12" ht="13.5">
      <c r="K214" s="28"/>
      <c r="L214" s="28"/>
    </row>
    <row r="215" spans="11:12" ht="13.5">
      <c r="K215" s="28"/>
      <c r="L215" s="28"/>
    </row>
    <row r="216" spans="11:12" ht="13.5">
      <c r="K216" s="28"/>
      <c r="L216" s="28"/>
    </row>
    <row r="217" spans="11:12" ht="13.5">
      <c r="K217" s="28"/>
      <c r="L217" s="28"/>
    </row>
    <row r="218" spans="11:12" ht="13.5">
      <c r="K218" s="28"/>
      <c r="L218" s="28"/>
    </row>
    <row r="219" spans="11:12" ht="13.5">
      <c r="K219" s="28"/>
      <c r="L219" s="28"/>
    </row>
    <row r="220" spans="11:12" ht="13.5">
      <c r="K220" s="28"/>
      <c r="L220" s="28"/>
    </row>
    <row r="221" spans="11:12" ht="13.5">
      <c r="K221" s="28"/>
      <c r="L221" s="28"/>
    </row>
    <row r="222" spans="11:12" ht="13.5">
      <c r="K222" s="28"/>
      <c r="L222" s="28"/>
    </row>
    <row r="223" spans="11:12" ht="13.5">
      <c r="K223" s="28"/>
      <c r="L223" s="28"/>
    </row>
    <row r="224" spans="11:12" ht="13.5">
      <c r="K224" s="28"/>
      <c r="L224" s="28"/>
    </row>
  </sheetData>
  <printOptions/>
  <pageMargins left="0.7874015748031497" right="0.3937007874015748" top="0.5905511811023623" bottom="0.5905511811023623" header="0.5118110236220472" footer="0.5118110236220472"/>
  <pageSetup orientation="landscape" paperSize="8" scale="62" r:id="rId1"/>
  <rowBreaks count="3" manualBreakCount="3">
    <brk id="47" max="255" man="1"/>
    <brk id="102" max="255" man="1"/>
    <brk id="149" max="255" man="1"/>
  </rowBreaks>
</worksheet>
</file>

<file path=xl/worksheets/sheet2.xml><?xml version="1.0" encoding="utf-8"?>
<worksheet xmlns="http://schemas.openxmlformats.org/spreadsheetml/2006/main" xmlns:r="http://schemas.openxmlformats.org/officeDocument/2006/relationships">
  <dimension ref="A1:M239"/>
  <sheetViews>
    <sheetView view="pageBreakPreview" zoomScale="60" zoomScaleNormal="75" workbookViewId="0" topLeftCell="A1">
      <pane xSplit="1" ySplit="4" topLeftCell="C137" activePane="bottomRight" state="frozen"/>
      <selection pane="topLeft" activeCell="A1" sqref="A1"/>
      <selection pane="topRight" activeCell="B1" sqref="B1"/>
      <selection pane="bottomLeft" activeCell="A5" sqref="A5"/>
      <selection pane="bottomRight" activeCell="A1" sqref="A1"/>
    </sheetView>
  </sheetViews>
  <sheetFormatPr defaultColWidth="9.00390625" defaultRowHeight="13.5"/>
  <cols>
    <col min="1" max="1" width="36.125" style="23" customWidth="1"/>
    <col min="2" max="2" width="24.125" style="23" customWidth="1"/>
    <col min="3" max="3" width="5.75390625" style="23" bestFit="1" customWidth="1"/>
    <col min="4" max="4" width="8.25390625" style="25" customWidth="1"/>
    <col min="5" max="5" width="13.125" style="25" bestFit="1" customWidth="1"/>
    <col min="6" max="6" width="11.125" style="25" bestFit="1" customWidth="1"/>
    <col min="7" max="7" width="5.75390625" style="23" bestFit="1" customWidth="1"/>
    <col min="8" max="8" width="8.50390625" style="25" customWidth="1"/>
    <col min="9" max="9" width="5.25390625" style="26" bestFit="1" customWidth="1"/>
    <col min="10" max="10" width="10.375" style="25" customWidth="1"/>
    <col min="11" max="11" width="18.125" style="24" bestFit="1" customWidth="1"/>
    <col min="12" max="12" width="12.875" style="24" bestFit="1" customWidth="1"/>
    <col min="13" max="13" width="45.75390625" style="27" customWidth="1"/>
    <col min="14" max="16384" width="9.00390625" style="23" customWidth="1"/>
  </cols>
  <sheetData>
    <row r="1" spans="1:13" s="19" customFormat="1" ht="25.5" thickBot="1" thickTop="1">
      <c r="A1" s="13" t="s">
        <v>259</v>
      </c>
      <c r="B1" s="63" t="s">
        <v>273</v>
      </c>
      <c r="C1" s="14"/>
      <c r="D1" s="16"/>
      <c r="E1" s="16" t="s">
        <v>1</v>
      </c>
      <c r="F1" s="16"/>
      <c r="G1" s="14"/>
      <c r="H1" s="16"/>
      <c r="I1" s="17"/>
      <c r="J1" s="16"/>
      <c r="K1" s="15" t="s">
        <v>80</v>
      </c>
      <c r="L1" s="15"/>
      <c r="M1" s="18"/>
    </row>
    <row r="2" spans="1:13" s="19" customFormat="1" ht="19.5" thickTop="1">
      <c r="A2" s="19" t="s">
        <v>79</v>
      </c>
      <c r="D2" s="21"/>
      <c r="E2" s="21">
        <f>SUM(E5:E166)</f>
        <v>561293</v>
      </c>
      <c r="F2" s="21"/>
      <c r="H2" s="21"/>
      <c r="I2" s="22"/>
      <c r="J2" s="21"/>
      <c r="K2" s="20">
        <f>SUM(K5:K217)</f>
        <v>45360000</v>
      </c>
      <c r="L2" s="20"/>
      <c r="M2" s="18"/>
    </row>
    <row r="3" ht="4.5" customHeight="1"/>
    <row r="4" spans="1:13" ht="13.5">
      <c r="A4" s="32"/>
      <c r="B4" s="4"/>
      <c r="C4" s="5" t="s">
        <v>0</v>
      </c>
      <c r="D4" s="10" t="s">
        <v>138</v>
      </c>
      <c r="E4" s="10" t="s">
        <v>2</v>
      </c>
      <c r="F4" s="10" t="s">
        <v>246</v>
      </c>
      <c r="G4" s="5" t="s">
        <v>0</v>
      </c>
      <c r="H4" s="10" t="s">
        <v>127</v>
      </c>
      <c r="I4" s="6" t="s">
        <v>3</v>
      </c>
      <c r="J4" s="10" t="s">
        <v>8</v>
      </c>
      <c r="K4" s="38" t="s">
        <v>9</v>
      </c>
      <c r="L4" s="61" t="s">
        <v>257</v>
      </c>
      <c r="M4" s="42"/>
    </row>
    <row r="5" spans="1:13" ht="13.5">
      <c r="A5" s="33" t="s">
        <v>247</v>
      </c>
      <c r="B5" s="7"/>
      <c r="C5" s="8"/>
      <c r="D5" s="11"/>
      <c r="E5" s="11"/>
      <c r="F5" s="11"/>
      <c r="G5" s="8"/>
      <c r="H5" s="11"/>
      <c r="I5" s="9"/>
      <c r="J5" s="11"/>
      <c r="K5" s="39"/>
      <c r="L5" s="62"/>
      <c r="M5" s="43"/>
    </row>
    <row r="6" spans="1:13" ht="13.5">
      <c r="A6" s="34" t="s">
        <v>60</v>
      </c>
      <c r="B6" s="1"/>
      <c r="C6" s="2"/>
      <c r="D6" s="12"/>
      <c r="E6" s="12"/>
      <c r="F6" s="12">
        <f>SUM(E7:E32)</f>
        <v>179012</v>
      </c>
      <c r="G6" s="2"/>
      <c r="H6" s="12"/>
      <c r="I6" s="3"/>
      <c r="J6" s="12"/>
      <c r="K6" s="36"/>
      <c r="L6" s="57">
        <f>SUM(K7:K31)</f>
        <v>30622000</v>
      </c>
      <c r="M6" s="44"/>
    </row>
    <row r="7" spans="1:13" ht="27">
      <c r="A7" s="34" t="s">
        <v>70</v>
      </c>
      <c r="B7" s="1" t="s">
        <v>62</v>
      </c>
      <c r="C7" s="2">
        <v>1</v>
      </c>
      <c r="D7" s="12">
        <v>7000</v>
      </c>
      <c r="E7" s="12">
        <f>C7*D7</f>
        <v>7000</v>
      </c>
      <c r="F7" s="12"/>
      <c r="G7" s="2">
        <v>1</v>
      </c>
      <c r="H7" s="12">
        <v>7000</v>
      </c>
      <c r="I7" s="3" t="s">
        <v>128</v>
      </c>
      <c r="J7" s="12">
        <v>2000</v>
      </c>
      <c r="K7" s="40">
        <f aca="true" t="shared" si="0" ref="K7:K41">C7*H7*J7</f>
        <v>14000000</v>
      </c>
      <c r="L7" s="58"/>
      <c r="M7" s="44" t="s">
        <v>180</v>
      </c>
    </row>
    <row r="8" spans="1:13" ht="13.5">
      <c r="A8" s="34"/>
      <c r="B8" s="1" t="s">
        <v>63</v>
      </c>
      <c r="C8" s="2">
        <v>1</v>
      </c>
      <c r="D8" s="12">
        <v>14000</v>
      </c>
      <c r="E8" s="12">
        <f aca="true" t="shared" si="1" ref="E8:E63">C8*D8</f>
        <v>14000</v>
      </c>
      <c r="F8" s="12"/>
      <c r="G8" s="2">
        <v>1</v>
      </c>
      <c r="H8" s="12"/>
      <c r="I8" s="3"/>
      <c r="J8" s="12"/>
      <c r="K8" s="40">
        <f t="shared" si="0"/>
        <v>0</v>
      </c>
      <c r="L8" s="58"/>
      <c r="M8" s="44" t="s">
        <v>107</v>
      </c>
    </row>
    <row r="9" spans="1:13" ht="13.5">
      <c r="A9" s="34"/>
      <c r="B9" s="1" t="s">
        <v>64</v>
      </c>
      <c r="C9" s="2">
        <v>2</v>
      </c>
      <c r="D9" s="12">
        <v>21000</v>
      </c>
      <c r="E9" s="12">
        <f t="shared" si="1"/>
        <v>42000</v>
      </c>
      <c r="F9" s="12"/>
      <c r="G9" s="2">
        <v>2</v>
      </c>
      <c r="H9" s="12"/>
      <c r="I9" s="3"/>
      <c r="J9" s="12">
        <v>0</v>
      </c>
      <c r="K9" s="40">
        <f t="shared" si="0"/>
        <v>0</v>
      </c>
      <c r="L9" s="58"/>
      <c r="M9" s="44" t="s">
        <v>74</v>
      </c>
    </row>
    <row r="10" spans="1:13" ht="27">
      <c r="A10" s="34" t="s">
        <v>61</v>
      </c>
      <c r="B10" s="1" t="s">
        <v>62</v>
      </c>
      <c r="C10" s="2">
        <v>1</v>
      </c>
      <c r="D10" s="12">
        <v>6500</v>
      </c>
      <c r="E10" s="12">
        <f t="shared" si="1"/>
        <v>6500</v>
      </c>
      <c r="F10" s="12"/>
      <c r="G10" s="2">
        <v>1</v>
      </c>
      <c r="H10" s="12">
        <v>6500</v>
      </c>
      <c r="I10" s="3" t="s">
        <v>129</v>
      </c>
      <c r="J10" s="12">
        <v>1000</v>
      </c>
      <c r="K10" s="40">
        <f t="shared" si="0"/>
        <v>6500000</v>
      </c>
      <c r="L10" s="58"/>
      <c r="M10" s="44" t="s">
        <v>181</v>
      </c>
    </row>
    <row r="11" spans="1:13" ht="13.5">
      <c r="A11" s="34"/>
      <c r="B11" s="1" t="s">
        <v>64</v>
      </c>
      <c r="C11" s="2">
        <v>2</v>
      </c>
      <c r="D11" s="12">
        <v>13000</v>
      </c>
      <c r="E11" s="12">
        <f t="shared" si="1"/>
        <v>26000</v>
      </c>
      <c r="F11" s="12"/>
      <c r="G11" s="2">
        <v>2</v>
      </c>
      <c r="H11" s="12"/>
      <c r="I11" s="3"/>
      <c r="J11" s="12">
        <v>0</v>
      </c>
      <c r="K11" s="40">
        <f t="shared" si="0"/>
        <v>0</v>
      </c>
      <c r="L11" s="58"/>
      <c r="M11" s="44" t="s">
        <v>74</v>
      </c>
    </row>
    <row r="12" spans="1:13" ht="13.5">
      <c r="A12" s="34"/>
      <c r="B12" s="1"/>
      <c r="C12" s="2"/>
      <c r="D12" s="12"/>
      <c r="E12" s="12">
        <f t="shared" si="1"/>
        <v>0</v>
      </c>
      <c r="F12" s="12"/>
      <c r="G12" s="2"/>
      <c r="H12" s="12"/>
      <c r="I12" s="3"/>
      <c r="J12" s="12"/>
      <c r="K12" s="40">
        <f t="shared" si="0"/>
        <v>0</v>
      </c>
      <c r="L12" s="58"/>
      <c r="M12" s="44"/>
    </row>
    <row r="13" spans="1:13" ht="13.5">
      <c r="A13" s="34" t="s">
        <v>68</v>
      </c>
      <c r="B13" s="1" t="s">
        <v>62</v>
      </c>
      <c r="C13" s="2">
        <v>1</v>
      </c>
      <c r="D13" s="12">
        <v>400</v>
      </c>
      <c r="E13" s="12">
        <f t="shared" si="1"/>
        <v>400</v>
      </c>
      <c r="F13" s="12"/>
      <c r="G13" s="2">
        <v>1</v>
      </c>
      <c r="H13" s="12">
        <v>400</v>
      </c>
      <c r="I13" s="3" t="s">
        <v>129</v>
      </c>
      <c r="J13" s="12">
        <v>1000</v>
      </c>
      <c r="K13" s="40">
        <f t="shared" si="0"/>
        <v>400000</v>
      </c>
      <c r="L13" s="58"/>
      <c r="M13" s="44" t="s">
        <v>182</v>
      </c>
    </row>
    <row r="14" spans="1:13" ht="13.5">
      <c r="A14" s="34"/>
      <c r="B14" s="1" t="s">
        <v>64</v>
      </c>
      <c r="C14" s="2">
        <v>9</v>
      </c>
      <c r="D14" s="12">
        <v>400</v>
      </c>
      <c r="E14" s="12">
        <f t="shared" si="1"/>
        <v>3600</v>
      </c>
      <c r="F14" s="12"/>
      <c r="G14" s="2">
        <v>9</v>
      </c>
      <c r="H14" s="12"/>
      <c r="I14" s="3"/>
      <c r="J14" s="12">
        <v>0</v>
      </c>
      <c r="K14" s="40">
        <f t="shared" si="0"/>
        <v>0</v>
      </c>
      <c r="L14" s="58"/>
      <c r="M14" s="44"/>
    </row>
    <row r="15" spans="1:13" ht="27">
      <c r="A15" s="34" t="s">
        <v>69</v>
      </c>
      <c r="B15" s="1" t="s">
        <v>62</v>
      </c>
      <c r="C15" s="2">
        <v>1</v>
      </c>
      <c r="D15" s="12">
        <v>400</v>
      </c>
      <c r="E15" s="12">
        <f t="shared" si="1"/>
        <v>400</v>
      </c>
      <c r="F15" s="12"/>
      <c r="G15" s="2">
        <v>1</v>
      </c>
      <c r="H15" s="12">
        <v>400</v>
      </c>
      <c r="I15" s="3" t="s">
        <v>129</v>
      </c>
      <c r="J15" s="12">
        <v>500</v>
      </c>
      <c r="K15" s="40">
        <f t="shared" si="0"/>
        <v>200000</v>
      </c>
      <c r="L15" s="58"/>
      <c r="M15" s="44" t="s">
        <v>183</v>
      </c>
    </row>
    <row r="16" spans="1:13" ht="13.5">
      <c r="A16" s="34"/>
      <c r="B16" s="1" t="s">
        <v>64</v>
      </c>
      <c r="C16" s="2">
        <v>9</v>
      </c>
      <c r="D16" s="12">
        <v>400</v>
      </c>
      <c r="E16" s="12">
        <f t="shared" si="1"/>
        <v>3600</v>
      </c>
      <c r="F16" s="12"/>
      <c r="G16" s="2">
        <v>9</v>
      </c>
      <c r="H16" s="12"/>
      <c r="I16" s="3"/>
      <c r="J16" s="12">
        <v>0</v>
      </c>
      <c r="K16" s="40">
        <f t="shared" si="0"/>
        <v>0</v>
      </c>
      <c r="L16" s="58"/>
      <c r="M16" s="44"/>
    </row>
    <row r="17" spans="1:13" ht="13.5">
      <c r="A17" s="34"/>
      <c r="B17" s="1"/>
      <c r="C17" s="2"/>
      <c r="D17" s="12"/>
      <c r="E17" s="12">
        <f t="shared" si="1"/>
        <v>0</v>
      </c>
      <c r="F17" s="12"/>
      <c r="G17" s="2"/>
      <c r="H17" s="12"/>
      <c r="I17" s="3"/>
      <c r="J17" s="12"/>
      <c r="K17" s="40">
        <f t="shared" si="0"/>
        <v>0</v>
      </c>
      <c r="L17" s="58"/>
      <c r="M17" s="44"/>
    </row>
    <row r="18" spans="1:13" ht="40.5">
      <c r="A18" s="34" t="s">
        <v>117</v>
      </c>
      <c r="B18" s="1" t="s">
        <v>72</v>
      </c>
      <c r="C18" s="2">
        <v>220</v>
      </c>
      <c r="D18" s="12">
        <v>10</v>
      </c>
      <c r="E18" s="12">
        <f t="shared" si="1"/>
        <v>2200</v>
      </c>
      <c r="F18" s="12"/>
      <c r="G18" s="2">
        <v>220</v>
      </c>
      <c r="H18" s="12">
        <v>10</v>
      </c>
      <c r="I18" s="3" t="s">
        <v>129</v>
      </c>
      <c r="J18" s="12">
        <v>100</v>
      </c>
      <c r="K18" s="40">
        <f t="shared" si="0"/>
        <v>220000</v>
      </c>
      <c r="L18" s="58"/>
      <c r="M18" s="44" t="s">
        <v>184</v>
      </c>
    </row>
    <row r="19" spans="1:13" ht="13.5">
      <c r="A19" s="34"/>
      <c r="B19" s="1" t="s">
        <v>64</v>
      </c>
      <c r="C19" s="2">
        <v>1</v>
      </c>
      <c r="D19" s="12">
        <v>600</v>
      </c>
      <c r="E19" s="12">
        <f t="shared" si="1"/>
        <v>600</v>
      </c>
      <c r="F19" s="12"/>
      <c r="G19" s="2">
        <v>1</v>
      </c>
      <c r="H19" s="12">
        <v>0</v>
      </c>
      <c r="I19" s="3"/>
      <c r="J19" s="12">
        <v>0</v>
      </c>
      <c r="K19" s="40">
        <f t="shared" si="0"/>
        <v>0</v>
      </c>
      <c r="L19" s="58"/>
      <c r="M19" s="44" t="s">
        <v>76</v>
      </c>
    </row>
    <row r="20" spans="1:13" ht="13.5">
      <c r="A20" s="34"/>
      <c r="B20" s="1" t="s">
        <v>63</v>
      </c>
      <c r="C20" s="2">
        <v>1</v>
      </c>
      <c r="D20" s="12">
        <v>600</v>
      </c>
      <c r="E20" s="12">
        <f t="shared" si="1"/>
        <v>600</v>
      </c>
      <c r="F20" s="12"/>
      <c r="G20" s="2">
        <v>1</v>
      </c>
      <c r="H20" s="12">
        <v>0</v>
      </c>
      <c r="I20" s="3"/>
      <c r="J20" s="12">
        <v>0</v>
      </c>
      <c r="K20" s="40">
        <f t="shared" si="0"/>
        <v>0</v>
      </c>
      <c r="L20" s="58"/>
      <c r="M20" s="44" t="s">
        <v>78</v>
      </c>
    </row>
    <row r="21" spans="1:13" ht="13.5">
      <c r="A21" s="34" t="s">
        <v>118</v>
      </c>
      <c r="B21" s="1" t="s">
        <v>72</v>
      </c>
      <c r="C21" s="2">
        <v>220</v>
      </c>
      <c r="D21" s="12">
        <v>40</v>
      </c>
      <c r="E21" s="12">
        <f t="shared" si="1"/>
        <v>8800</v>
      </c>
      <c r="F21" s="12"/>
      <c r="G21" s="2">
        <v>220</v>
      </c>
      <c r="H21" s="12">
        <v>40</v>
      </c>
      <c r="I21" s="3" t="s">
        <v>129</v>
      </c>
      <c r="J21" s="12">
        <v>100</v>
      </c>
      <c r="K21" s="40">
        <f t="shared" si="0"/>
        <v>880000</v>
      </c>
      <c r="L21" s="58"/>
      <c r="M21" s="44"/>
    </row>
    <row r="22" spans="1:13" ht="13.5">
      <c r="A22" s="34"/>
      <c r="B22" s="1" t="s">
        <v>64</v>
      </c>
      <c r="C22" s="2">
        <v>1</v>
      </c>
      <c r="D22" s="12">
        <v>2500</v>
      </c>
      <c r="E22" s="12">
        <f t="shared" si="1"/>
        <v>2500</v>
      </c>
      <c r="F22" s="12"/>
      <c r="G22" s="2">
        <v>1</v>
      </c>
      <c r="H22" s="12">
        <v>0</v>
      </c>
      <c r="I22" s="3"/>
      <c r="J22" s="12">
        <v>0</v>
      </c>
      <c r="K22" s="40">
        <f t="shared" si="0"/>
        <v>0</v>
      </c>
      <c r="L22" s="58"/>
      <c r="M22" s="44" t="s">
        <v>76</v>
      </c>
    </row>
    <row r="23" spans="1:13" ht="13.5">
      <c r="A23" s="34"/>
      <c r="B23" s="1"/>
      <c r="C23" s="2"/>
      <c r="D23" s="12"/>
      <c r="E23" s="12">
        <f t="shared" si="1"/>
        <v>0</v>
      </c>
      <c r="F23" s="12"/>
      <c r="G23" s="2"/>
      <c r="H23" s="12"/>
      <c r="I23" s="3"/>
      <c r="J23" s="12"/>
      <c r="K23" s="40">
        <f t="shared" si="0"/>
        <v>0</v>
      </c>
      <c r="L23" s="58"/>
      <c r="M23" s="44"/>
    </row>
    <row r="24" spans="1:13" ht="13.5">
      <c r="A24" s="34" t="s">
        <v>65</v>
      </c>
      <c r="B24" s="1" t="s">
        <v>72</v>
      </c>
      <c r="C24" s="2">
        <v>1</v>
      </c>
      <c r="D24" s="12">
        <v>5000</v>
      </c>
      <c r="E24" s="12">
        <f t="shared" si="1"/>
        <v>5000</v>
      </c>
      <c r="F24" s="12"/>
      <c r="G24" s="2">
        <v>1</v>
      </c>
      <c r="H24" s="12">
        <v>5000</v>
      </c>
      <c r="I24" s="3" t="s">
        <v>129</v>
      </c>
      <c r="J24" s="12">
        <v>700</v>
      </c>
      <c r="K24" s="40">
        <f t="shared" si="0"/>
        <v>3500000</v>
      </c>
      <c r="L24" s="58"/>
      <c r="M24" s="44" t="s">
        <v>185</v>
      </c>
    </row>
    <row r="25" spans="1:13" ht="13.5">
      <c r="A25" s="34" t="s">
        <v>66</v>
      </c>
      <c r="B25" s="1" t="s">
        <v>72</v>
      </c>
      <c r="C25" s="2">
        <v>1</v>
      </c>
      <c r="D25" s="12">
        <v>7500</v>
      </c>
      <c r="E25" s="12">
        <f t="shared" si="1"/>
        <v>7500</v>
      </c>
      <c r="F25" s="12"/>
      <c r="G25" s="2">
        <v>1</v>
      </c>
      <c r="H25" s="12">
        <v>7500</v>
      </c>
      <c r="I25" s="3" t="s">
        <v>129</v>
      </c>
      <c r="J25" s="12">
        <v>300</v>
      </c>
      <c r="K25" s="40">
        <f t="shared" si="0"/>
        <v>2250000</v>
      </c>
      <c r="L25" s="58"/>
      <c r="M25" s="44" t="s">
        <v>75</v>
      </c>
    </row>
    <row r="26" spans="1:13" ht="13.5">
      <c r="A26" s="34"/>
      <c r="B26" s="1"/>
      <c r="C26" s="2"/>
      <c r="D26" s="12"/>
      <c r="E26" s="12">
        <f t="shared" si="1"/>
        <v>0</v>
      </c>
      <c r="F26" s="12"/>
      <c r="G26" s="2"/>
      <c r="H26" s="12"/>
      <c r="I26" s="3"/>
      <c r="J26" s="12"/>
      <c r="K26" s="40">
        <f t="shared" si="0"/>
        <v>0</v>
      </c>
      <c r="L26" s="58"/>
      <c r="M26" s="44"/>
    </row>
    <row r="27" spans="1:13" ht="13.5">
      <c r="A27" s="34" t="s">
        <v>71</v>
      </c>
      <c r="B27" s="1" t="s">
        <v>62</v>
      </c>
      <c r="C27" s="2">
        <v>1</v>
      </c>
      <c r="D27" s="12">
        <v>1000</v>
      </c>
      <c r="E27" s="12">
        <f t="shared" si="1"/>
        <v>1000</v>
      </c>
      <c r="F27" s="12"/>
      <c r="G27" s="2">
        <v>1</v>
      </c>
      <c r="H27" s="12">
        <v>1000</v>
      </c>
      <c r="I27" s="3" t="s">
        <v>128</v>
      </c>
      <c r="J27" s="12">
        <v>2000</v>
      </c>
      <c r="K27" s="40">
        <f t="shared" si="0"/>
        <v>2000000</v>
      </c>
      <c r="L27" s="58"/>
      <c r="M27" s="44" t="s">
        <v>186</v>
      </c>
    </row>
    <row r="28" spans="1:13" ht="13.5">
      <c r="A28" s="34"/>
      <c r="B28" s="1" t="s">
        <v>63</v>
      </c>
      <c r="C28" s="2">
        <v>1</v>
      </c>
      <c r="D28" s="12">
        <v>1200</v>
      </c>
      <c r="E28" s="12">
        <f t="shared" si="1"/>
        <v>1200</v>
      </c>
      <c r="F28" s="12"/>
      <c r="G28" s="2">
        <v>1</v>
      </c>
      <c r="H28" s="12"/>
      <c r="I28" s="3"/>
      <c r="J28" s="12">
        <v>0</v>
      </c>
      <c r="K28" s="40">
        <f t="shared" si="0"/>
        <v>0</v>
      </c>
      <c r="L28" s="58"/>
      <c r="M28" s="44" t="s">
        <v>113</v>
      </c>
    </row>
    <row r="29" spans="1:13" ht="40.5">
      <c r="A29" s="34"/>
      <c r="B29" s="1" t="s">
        <v>73</v>
      </c>
      <c r="C29" s="2">
        <v>4</v>
      </c>
      <c r="D29" s="12">
        <v>1760</v>
      </c>
      <c r="E29" s="12">
        <f t="shared" si="1"/>
        <v>7040</v>
      </c>
      <c r="F29" s="12"/>
      <c r="G29" s="2">
        <v>4</v>
      </c>
      <c r="H29" s="12"/>
      <c r="I29" s="3"/>
      <c r="J29" s="12">
        <v>0</v>
      </c>
      <c r="K29" s="40">
        <f t="shared" si="0"/>
        <v>0</v>
      </c>
      <c r="L29" s="58"/>
      <c r="M29" s="44" t="s">
        <v>114</v>
      </c>
    </row>
    <row r="30" spans="1:13" ht="27">
      <c r="A30" s="34"/>
      <c r="B30" s="1" t="s">
        <v>64</v>
      </c>
      <c r="C30" s="2">
        <v>18</v>
      </c>
      <c r="D30" s="12">
        <v>1760</v>
      </c>
      <c r="E30" s="12">
        <f t="shared" si="1"/>
        <v>31680</v>
      </c>
      <c r="F30" s="12"/>
      <c r="G30" s="2">
        <v>18</v>
      </c>
      <c r="H30" s="12"/>
      <c r="I30" s="3"/>
      <c r="J30" s="12">
        <v>0</v>
      </c>
      <c r="K30" s="40">
        <f t="shared" si="0"/>
        <v>0</v>
      </c>
      <c r="L30" s="58"/>
      <c r="M30" s="44" t="s">
        <v>115</v>
      </c>
    </row>
    <row r="31" spans="1:13" ht="40.5">
      <c r="A31" s="34" t="s">
        <v>67</v>
      </c>
      <c r="B31" s="1" t="s">
        <v>81</v>
      </c>
      <c r="C31" s="2">
        <v>336</v>
      </c>
      <c r="D31" s="12">
        <v>10</v>
      </c>
      <c r="E31" s="12">
        <f t="shared" si="1"/>
        <v>3360</v>
      </c>
      <c r="F31" s="12"/>
      <c r="G31" s="2">
        <v>336</v>
      </c>
      <c r="H31" s="12">
        <v>10</v>
      </c>
      <c r="I31" s="3" t="s">
        <v>129</v>
      </c>
      <c r="J31" s="12">
        <v>200</v>
      </c>
      <c r="K31" s="40">
        <f t="shared" si="0"/>
        <v>672000</v>
      </c>
      <c r="L31" s="58"/>
      <c r="M31" s="44" t="s">
        <v>116</v>
      </c>
    </row>
    <row r="32" spans="1:13" ht="13.5">
      <c r="A32" s="34"/>
      <c r="B32" s="1" t="s">
        <v>82</v>
      </c>
      <c r="C32" s="2">
        <v>336</v>
      </c>
      <c r="D32" s="12">
        <v>12</v>
      </c>
      <c r="E32" s="12">
        <f t="shared" si="1"/>
        <v>4032</v>
      </c>
      <c r="F32" s="12"/>
      <c r="G32" s="2">
        <v>336</v>
      </c>
      <c r="H32" s="12"/>
      <c r="I32" s="3"/>
      <c r="J32" s="12"/>
      <c r="K32" s="40">
        <f t="shared" si="0"/>
        <v>0</v>
      </c>
      <c r="L32" s="58"/>
      <c r="M32" s="44" t="s">
        <v>83</v>
      </c>
    </row>
    <row r="33" spans="1:13" ht="13.5">
      <c r="A33" s="34" t="s">
        <v>121</v>
      </c>
      <c r="B33" s="1"/>
      <c r="C33" s="2"/>
      <c r="D33" s="12"/>
      <c r="E33" s="12">
        <f t="shared" si="1"/>
        <v>0</v>
      </c>
      <c r="F33" s="12">
        <f>SUM(E34:E42)</f>
        <v>12800</v>
      </c>
      <c r="G33" s="2"/>
      <c r="H33" s="12"/>
      <c r="I33" s="3"/>
      <c r="J33" s="12"/>
      <c r="K33" s="40">
        <f t="shared" si="0"/>
        <v>0</v>
      </c>
      <c r="L33" s="58">
        <f>SUM(K34:K41)</f>
        <v>1860000</v>
      </c>
      <c r="M33" s="44"/>
    </row>
    <row r="34" spans="1:13" ht="13.5">
      <c r="A34" s="34" t="s">
        <v>123</v>
      </c>
      <c r="B34" s="1" t="s">
        <v>123</v>
      </c>
      <c r="C34" s="2">
        <v>10</v>
      </c>
      <c r="D34" s="12">
        <v>50</v>
      </c>
      <c r="E34" s="12">
        <f t="shared" si="1"/>
        <v>500</v>
      </c>
      <c r="F34" s="12"/>
      <c r="G34" s="2">
        <v>10</v>
      </c>
      <c r="H34" s="12">
        <v>6</v>
      </c>
      <c r="I34" s="3" t="s">
        <v>6</v>
      </c>
      <c r="J34" s="12">
        <v>4000</v>
      </c>
      <c r="K34" s="40">
        <f t="shared" si="0"/>
        <v>240000</v>
      </c>
      <c r="L34" s="58"/>
      <c r="M34" s="44" t="s">
        <v>126</v>
      </c>
    </row>
    <row r="35" spans="1:13" ht="14.25" customHeight="1">
      <c r="A35" s="34" t="s">
        <v>122</v>
      </c>
      <c r="B35" s="1" t="s">
        <v>122</v>
      </c>
      <c r="C35" s="2">
        <v>100</v>
      </c>
      <c r="D35" s="12">
        <v>50</v>
      </c>
      <c r="E35" s="12">
        <f t="shared" si="1"/>
        <v>5000</v>
      </c>
      <c r="F35" s="12"/>
      <c r="G35" s="2">
        <v>100</v>
      </c>
      <c r="H35" s="12">
        <v>6</v>
      </c>
      <c r="I35" s="3" t="s">
        <v>6</v>
      </c>
      <c r="J35" s="12">
        <v>0</v>
      </c>
      <c r="K35" s="40">
        <f t="shared" si="0"/>
        <v>0</v>
      </c>
      <c r="L35" s="58"/>
      <c r="M35" s="44"/>
    </row>
    <row r="36" spans="1:13" ht="14.25" customHeight="1">
      <c r="A36" s="34" t="s">
        <v>124</v>
      </c>
      <c r="B36" s="1" t="s">
        <v>124</v>
      </c>
      <c r="C36" s="2">
        <v>120</v>
      </c>
      <c r="D36" s="12">
        <v>15</v>
      </c>
      <c r="E36" s="12">
        <f t="shared" si="1"/>
        <v>1800</v>
      </c>
      <c r="F36" s="12"/>
      <c r="G36" s="2">
        <v>120</v>
      </c>
      <c r="H36" s="12">
        <v>2</v>
      </c>
      <c r="I36" s="3" t="s">
        <v>6</v>
      </c>
      <c r="J36" s="12">
        <v>1750</v>
      </c>
      <c r="K36" s="40">
        <f t="shared" si="0"/>
        <v>420000</v>
      </c>
      <c r="L36" s="58"/>
      <c r="M36" s="44"/>
    </row>
    <row r="37" spans="1:13" ht="14.25" customHeight="1">
      <c r="A37" s="34" t="s">
        <v>125</v>
      </c>
      <c r="B37" s="1" t="s">
        <v>125</v>
      </c>
      <c r="C37" s="2">
        <v>100</v>
      </c>
      <c r="D37" s="12">
        <v>15</v>
      </c>
      <c r="E37" s="12">
        <f t="shared" si="1"/>
        <v>1500</v>
      </c>
      <c r="F37" s="12"/>
      <c r="G37" s="2">
        <v>100</v>
      </c>
      <c r="H37" s="12">
        <v>2</v>
      </c>
      <c r="I37" s="3" t="s">
        <v>6</v>
      </c>
      <c r="J37" s="12">
        <v>0</v>
      </c>
      <c r="K37" s="40">
        <f t="shared" si="0"/>
        <v>0</v>
      </c>
      <c r="L37" s="58"/>
      <c r="M37" s="44"/>
    </row>
    <row r="38" spans="1:13" ht="14.25" customHeight="1">
      <c r="A38" s="34" t="s">
        <v>142</v>
      </c>
      <c r="B38" s="1" t="s">
        <v>142</v>
      </c>
      <c r="C38" s="2">
        <v>200</v>
      </c>
      <c r="D38" s="12">
        <v>4</v>
      </c>
      <c r="E38" s="12">
        <f t="shared" si="1"/>
        <v>800</v>
      </c>
      <c r="F38" s="12"/>
      <c r="G38" s="2">
        <v>200</v>
      </c>
      <c r="H38" s="12">
        <v>4</v>
      </c>
      <c r="I38" s="3" t="s">
        <v>6</v>
      </c>
      <c r="J38" s="12">
        <v>800</v>
      </c>
      <c r="K38" s="40">
        <f t="shared" si="0"/>
        <v>640000</v>
      </c>
      <c r="L38" s="58"/>
      <c r="M38" s="44"/>
    </row>
    <row r="39" spans="1:13" ht="14.25" customHeight="1">
      <c r="A39" s="34" t="s">
        <v>145</v>
      </c>
      <c r="B39" s="1" t="s">
        <v>145</v>
      </c>
      <c r="C39" s="2">
        <v>300</v>
      </c>
      <c r="D39" s="12">
        <v>4</v>
      </c>
      <c r="E39" s="12">
        <f t="shared" si="1"/>
        <v>1200</v>
      </c>
      <c r="F39" s="12"/>
      <c r="G39" s="2">
        <v>300</v>
      </c>
      <c r="H39" s="12">
        <v>4</v>
      </c>
      <c r="I39" s="3" t="s">
        <v>6</v>
      </c>
      <c r="J39" s="12">
        <v>0</v>
      </c>
      <c r="K39" s="40">
        <f t="shared" si="0"/>
        <v>0</v>
      </c>
      <c r="L39" s="58"/>
      <c r="M39" s="44"/>
    </row>
    <row r="40" spans="1:13" ht="14.25" customHeight="1">
      <c r="A40" s="34" t="s">
        <v>144</v>
      </c>
      <c r="B40" s="1" t="s">
        <v>144</v>
      </c>
      <c r="C40" s="2">
        <v>200</v>
      </c>
      <c r="D40" s="12">
        <v>4</v>
      </c>
      <c r="E40" s="12">
        <f t="shared" si="1"/>
        <v>800</v>
      </c>
      <c r="F40" s="12"/>
      <c r="G40" s="2">
        <v>200</v>
      </c>
      <c r="H40" s="12">
        <v>4</v>
      </c>
      <c r="I40" s="3" t="s">
        <v>6</v>
      </c>
      <c r="J40" s="12">
        <v>700</v>
      </c>
      <c r="K40" s="40">
        <f t="shared" si="0"/>
        <v>560000</v>
      </c>
      <c r="L40" s="58"/>
      <c r="M40" s="44"/>
    </row>
    <row r="41" spans="1:13" ht="14.25" customHeight="1">
      <c r="A41" s="34" t="s">
        <v>143</v>
      </c>
      <c r="B41" s="1" t="s">
        <v>143</v>
      </c>
      <c r="C41" s="2">
        <v>300</v>
      </c>
      <c r="D41" s="12">
        <v>4</v>
      </c>
      <c r="E41" s="12">
        <f t="shared" si="1"/>
        <v>1200</v>
      </c>
      <c r="F41" s="12"/>
      <c r="G41" s="2">
        <v>300</v>
      </c>
      <c r="H41" s="12">
        <v>4</v>
      </c>
      <c r="I41" s="3" t="s">
        <v>6</v>
      </c>
      <c r="J41" s="12">
        <v>0</v>
      </c>
      <c r="K41" s="40">
        <f t="shared" si="0"/>
        <v>0</v>
      </c>
      <c r="L41" s="58"/>
      <c r="M41" s="44"/>
    </row>
    <row r="42" spans="1:13" ht="14.25" customHeight="1">
      <c r="A42" s="34"/>
      <c r="B42" s="1"/>
      <c r="C42" s="2"/>
      <c r="D42" s="12"/>
      <c r="E42" s="12"/>
      <c r="F42" s="12"/>
      <c r="G42" s="2"/>
      <c r="H42" s="12"/>
      <c r="I42" s="3"/>
      <c r="J42" s="12"/>
      <c r="K42" s="40"/>
      <c r="L42" s="58"/>
      <c r="M42" s="44"/>
    </row>
    <row r="43" spans="1:13" ht="14.25" customHeight="1">
      <c r="A43" s="34" t="s">
        <v>146</v>
      </c>
      <c r="B43" s="1"/>
      <c r="C43" s="2"/>
      <c r="D43" s="12"/>
      <c r="E43" s="12"/>
      <c r="F43" s="12"/>
      <c r="G43" s="2"/>
      <c r="H43" s="12"/>
      <c r="I43" s="3"/>
      <c r="J43" s="12"/>
      <c r="K43" s="40"/>
      <c r="L43" s="58">
        <f>SUM(K44:K47)</f>
        <v>1200000</v>
      </c>
      <c r="M43" s="44"/>
    </row>
    <row r="44" spans="1:13" ht="14.25" customHeight="1">
      <c r="A44" s="34" t="s">
        <v>147</v>
      </c>
      <c r="B44" s="1" t="s">
        <v>147</v>
      </c>
      <c r="C44" s="2">
        <v>12</v>
      </c>
      <c r="D44" s="12"/>
      <c r="E44" s="12"/>
      <c r="F44" s="12"/>
      <c r="G44" s="2">
        <v>12</v>
      </c>
      <c r="H44" s="12">
        <v>1</v>
      </c>
      <c r="I44" s="3" t="s">
        <v>150</v>
      </c>
      <c r="J44" s="12">
        <v>40000</v>
      </c>
      <c r="K44" s="40">
        <f aca="true" t="shared" si="2" ref="K44:K53">C44*H44*J44</f>
        <v>480000</v>
      </c>
      <c r="L44" s="58"/>
      <c r="M44" s="44" t="s">
        <v>161</v>
      </c>
    </row>
    <row r="45" spans="1:13" ht="14.25" customHeight="1">
      <c r="A45" s="34" t="s">
        <v>148</v>
      </c>
      <c r="B45" s="1" t="s">
        <v>148</v>
      </c>
      <c r="C45" s="2">
        <v>120</v>
      </c>
      <c r="D45" s="12"/>
      <c r="E45" s="12"/>
      <c r="F45" s="12"/>
      <c r="G45" s="2">
        <v>120</v>
      </c>
      <c r="H45" s="12">
        <v>1</v>
      </c>
      <c r="I45" s="3" t="s">
        <v>151</v>
      </c>
      <c r="J45" s="12">
        <v>2000</v>
      </c>
      <c r="K45" s="40">
        <f t="shared" si="2"/>
        <v>240000</v>
      </c>
      <c r="L45" s="58"/>
      <c r="M45" s="44" t="s">
        <v>152</v>
      </c>
    </row>
    <row r="46" spans="1:13" ht="14.25" customHeight="1">
      <c r="A46" s="34" t="s">
        <v>149</v>
      </c>
      <c r="B46" s="1" t="s">
        <v>149</v>
      </c>
      <c r="C46" s="2">
        <v>120</v>
      </c>
      <c r="D46" s="12"/>
      <c r="E46" s="12"/>
      <c r="F46" s="12"/>
      <c r="G46" s="2">
        <v>120</v>
      </c>
      <c r="H46" s="12">
        <v>4</v>
      </c>
      <c r="I46" s="3" t="s">
        <v>151</v>
      </c>
      <c r="J46" s="12">
        <v>1000</v>
      </c>
      <c r="K46" s="40">
        <f t="shared" si="2"/>
        <v>480000</v>
      </c>
      <c r="L46" s="58"/>
      <c r="M46" s="44" t="s">
        <v>153</v>
      </c>
    </row>
    <row r="47" spans="1:13" ht="13.5">
      <c r="A47" s="34"/>
      <c r="B47" s="1"/>
      <c r="C47" s="2"/>
      <c r="D47" s="12"/>
      <c r="E47" s="12">
        <f t="shared" si="1"/>
        <v>0</v>
      </c>
      <c r="F47" s="12"/>
      <c r="G47" s="2"/>
      <c r="H47" s="12"/>
      <c r="I47" s="3"/>
      <c r="J47" s="12"/>
      <c r="K47" s="40">
        <f t="shared" si="2"/>
        <v>0</v>
      </c>
      <c r="L47" s="58"/>
      <c r="M47" s="44"/>
    </row>
    <row r="48" spans="1:13" ht="13.5">
      <c r="A48" s="1" t="s">
        <v>271</v>
      </c>
      <c r="B48" s="1"/>
      <c r="C48" s="2"/>
      <c r="D48" s="12"/>
      <c r="E48" s="12"/>
      <c r="F48" s="12"/>
      <c r="G48" s="2"/>
      <c r="H48" s="12"/>
      <c r="I48" s="3"/>
      <c r="J48" s="12"/>
      <c r="K48" s="40"/>
      <c r="L48" s="58">
        <f>SUM(K49:K174)</f>
        <v>11678000</v>
      </c>
      <c r="M48" s="44"/>
    </row>
    <row r="49" spans="1:13" ht="13.5">
      <c r="A49" s="34" t="s">
        <v>58</v>
      </c>
      <c r="B49" s="1"/>
      <c r="C49" s="2"/>
      <c r="D49" s="12"/>
      <c r="E49" s="12">
        <f t="shared" si="1"/>
        <v>0</v>
      </c>
      <c r="F49" s="12">
        <f>SUM(E50:E55)</f>
        <v>58100</v>
      </c>
      <c r="G49" s="2"/>
      <c r="H49" s="12"/>
      <c r="I49" s="3"/>
      <c r="J49" s="12"/>
      <c r="K49" s="40">
        <f t="shared" si="2"/>
        <v>0</v>
      </c>
      <c r="L49" s="58"/>
      <c r="M49" s="44"/>
    </row>
    <row r="50" spans="1:13" ht="13.5">
      <c r="A50" s="34"/>
      <c r="B50" s="1" t="s">
        <v>49</v>
      </c>
      <c r="C50" s="2">
        <v>220</v>
      </c>
      <c r="D50" s="12">
        <v>50</v>
      </c>
      <c r="E50" s="12">
        <f t="shared" si="1"/>
        <v>11000</v>
      </c>
      <c r="F50" s="12"/>
      <c r="G50" s="2">
        <v>220</v>
      </c>
      <c r="H50" s="12"/>
      <c r="I50" s="3"/>
      <c r="J50" s="12">
        <v>0</v>
      </c>
      <c r="K50" s="40">
        <f t="shared" si="2"/>
        <v>0</v>
      </c>
      <c r="L50" s="58"/>
      <c r="M50" s="44"/>
    </row>
    <row r="51" spans="1:13" ht="13.5">
      <c r="A51" s="34"/>
      <c r="B51" s="1" t="s">
        <v>50</v>
      </c>
      <c r="C51" s="2">
        <v>216</v>
      </c>
      <c r="D51" s="12">
        <v>50</v>
      </c>
      <c r="E51" s="12">
        <f t="shared" si="1"/>
        <v>10800</v>
      </c>
      <c r="F51" s="12"/>
      <c r="G51" s="2">
        <v>216</v>
      </c>
      <c r="H51" s="12"/>
      <c r="I51" s="3"/>
      <c r="J51" s="12">
        <v>0</v>
      </c>
      <c r="K51" s="40">
        <f t="shared" si="2"/>
        <v>0</v>
      </c>
      <c r="L51" s="58"/>
      <c r="M51" s="44"/>
    </row>
    <row r="52" spans="1:13" ht="13.5">
      <c r="A52" s="34"/>
      <c r="B52" s="1" t="s">
        <v>51</v>
      </c>
      <c r="C52" s="2">
        <v>120</v>
      </c>
      <c r="D52" s="12">
        <v>300</v>
      </c>
      <c r="E52" s="12">
        <f t="shared" si="1"/>
        <v>36000</v>
      </c>
      <c r="F52" s="12"/>
      <c r="G52" s="2">
        <v>120</v>
      </c>
      <c r="H52" s="12"/>
      <c r="I52" s="3"/>
      <c r="J52" s="12">
        <v>0</v>
      </c>
      <c r="K52" s="40">
        <f t="shared" si="2"/>
        <v>0</v>
      </c>
      <c r="L52" s="58"/>
      <c r="M52" s="44"/>
    </row>
    <row r="53" spans="1:13" ht="13.5">
      <c r="A53" s="34" t="s">
        <v>158</v>
      </c>
      <c r="B53" s="1" t="s">
        <v>42</v>
      </c>
      <c r="C53" s="2">
        <v>5</v>
      </c>
      <c r="D53" s="12">
        <v>60</v>
      </c>
      <c r="E53" s="12">
        <f t="shared" si="1"/>
        <v>300</v>
      </c>
      <c r="F53" s="12"/>
      <c r="G53" s="2">
        <v>5</v>
      </c>
      <c r="H53" s="12"/>
      <c r="I53" s="3"/>
      <c r="J53" s="12">
        <v>0</v>
      </c>
      <c r="K53" s="40">
        <f t="shared" si="2"/>
        <v>0</v>
      </c>
      <c r="L53" s="58"/>
      <c r="M53" s="44"/>
    </row>
    <row r="54" spans="1:13" ht="13.5">
      <c r="A54" s="34"/>
      <c r="B54" s="1"/>
      <c r="C54" s="2"/>
      <c r="D54" s="12"/>
      <c r="E54" s="12"/>
      <c r="F54" s="12"/>
      <c r="G54" s="2"/>
      <c r="H54" s="12"/>
      <c r="I54" s="3"/>
      <c r="J54" s="12"/>
      <c r="K54" s="40"/>
      <c r="L54" s="58"/>
      <c r="M54" s="44"/>
    </row>
    <row r="55" spans="1:13" ht="13.5">
      <c r="A55" s="34" t="s">
        <v>59</v>
      </c>
      <c r="B55" s="1"/>
      <c r="C55" s="2"/>
      <c r="D55" s="12"/>
      <c r="E55" s="12">
        <f t="shared" si="1"/>
        <v>0</v>
      </c>
      <c r="F55" s="12">
        <f>SUM(E56:E63)</f>
        <v>58400</v>
      </c>
      <c r="G55" s="2"/>
      <c r="H55" s="12"/>
      <c r="I55" s="3"/>
      <c r="J55" s="12"/>
      <c r="K55" s="40">
        <f aca="true" t="shared" si="3" ref="K55:K80">C55*H55*J55</f>
        <v>0</v>
      </c>
      <c r="L55" s="58"/>
      <c r="M55" s="44"/>
    </row>
    <row r="56" spans="1:13" ht="13.5">
      <c r="A56" s="34"/>
      <c r="B56" s="1" t="s">
        <v>49</v>
      </c>
      <c r="C56" s="2">
        <v>220</v>
      </c>
      <c r="D56" s="12">
        <v>50</v>
      </c>
      <c r="E56" s="12">
        <f t="shared" si="1"/>
        <v>11000</v>
      </c>
      <c r="F56" s="12"/>
      <c r="G56" s="2">
        <v>220</v>
      </c>
      <c r="H56" s="12"/>
      <c r="I56" s="3"/>
      <c r="J56" s="12"/>
      <c r="K56" s="40">
        <f t="shared" si="3"/>
        <v>0</v>
      </c>
      <c r="L56" s="58"/>
      <c r="M56" s="44"/>
    </row>
    <row r="57" spans="1:13" ht="13.5">
      <c r="A57" s="34"/>
      <c r="B57" s="1" t="s">
        <v>50</v>
      </c>
      <c r="C57" s="2">
        <v>216</v>
      </c>
      <c r="D57" s="12">
        <v>50</v>
      </c>
      <c r="E57" s="12">
        <f t="shared" si="1"/>
        <v>10800</v>
      </c>
      <c r="F57" s="12"/>
      <c r="G57" s="2">
        <v>216</v>
      </c>
      <c r="H57" s="12"/>
      <c r="I57" s="3"/>
      <c r="J57" s="12"/>
      <c r="K57" s="40">
        <f t="shared" si="3"/>
        <v>0</v>
      </c>
      <c r="L57" s="58"/>
      <c r="M57" s="44"/>
    </row>
    <row r="58" spans="1:13" ht="13.5">
      <c r="A58" s="34"/>
      <c r="B58" s="1" t="s">
        <v>51</v>
      </c>
      <c r="C58" s="2">
        <v>120</v>
      </c>
      <c r="D58" s="12">
        <v>300</v>
      </c>
      <c r="E58" s="12">
        <f t="shared" si="1"/>
        <v>36000</v>
      </c>
      <c r="F58" s="12"/>
      <c r="G58" s="2">
        <v>120</v>
      </c>
      <c r="H58" s="12"/>
      <c r="I58" s="3"/>
      <c r="J58" s="12"/>
      <c r="K58" s="40">
        <f t="shared" si="3"/>
        <v>0</v>
      </c>
      <c r="L58" s="58"/>
      <c r="M58" s="44"/>
    </row>
    <row r="59" spans="1:13" ht="13.5">
      <c r="A59" s="34" t="s">
        <v>159</v>
      </c>
      <c r="B59" s="1" t="s">
        <v>42</v>
      </c>
      <c r="C59" s="2">
        <v>5</v>
      </c>
      <c r="D59" s="12">
        <v>60</v>
      </c>
      <c r="E59" s="12">
        <f t="shared" si="1"/>
        <v>300</v>
      </c>
      <c r="F59" s="12"/>
      <c r="G59" s="2">
        <v>5</v>
      </c>
      <c r="H59" s="12"/>
      <c r="I59" s="3"/>
      <c r="J59" s="12">
        <v>0</v>
      </c>
      <c r="K59" s="40">
        <f t="shared" si="3"/>
        <v>0</v>
      </c>
      <c r="L59" s="58"/>
      <c r="M59" s="44"/>
    </row>
    <row r="60" spans="1:13" ht="13.5">
      <c r="A60" s="34" t="s">
        <v>43</v>
      </c>
      <c r="B60" s="1"/>
      <c r="C60" s="2"/>
      <c r="D60" s="12"/>
      <c r="E60" s="12">
        <f t="shared" si="1"/>
        <v>0</v>
      </c>
      <c r="F60" s="12"/>
      <c r="G60" s="2"/>
      <c r="H60" s="12"/>
      <c r="I60" s="3"/>
      <c r="J60" s="12"/>
      <c r="K60" s="40">
        <f t="shared" si="3"/>
        <v>0</v>
      </c>
      <c r="L60" s="58"/>
      <c r="M60" s="44"/>
    </row>
    <row r="61" spans="1:13" ht="13.5">
      <c r="A61" s="34"/>
      <c r="B61" s="1" t="s">
        <v>27</v>
      </c>
      <c r="C61" s="2">
        <v>1</v>
      </c>
      <c r="D61" s="12">
        <v>150</v>
      </c>
      <c r="E61" s="12">
        <f t="shared" si="1"/>
        <v>150</v>
      </c>
      <c r="F61" s="12"/>
      <c r="G61" s="2">
        <v>1</v>
      </c>
      <c r="H61" s="12"/>
      <c r="I61" s="3"/>
      <c r="J61" s="12">
        <v>0</v>
      </c>
      <c r="K61" s="40">
        <f t="shared" si="3"/>
        <v>0</v>
      </c>
      <c r="L61" s="58"/>
      <c r="M61" s="44"/>
    </row>
    <row r="62" spans="1:13" ht="13.5">
      <c r="A62" s="34" t="s">
        <v>44</v>
      </c>
      <c r="B62" s="1"/>
      <c r="C62" s="2"/>
      <c r="D62" s="12"/>
      <c r="E62" s="12">
        <f t="shared" si="1"/>
        <v>0</v>
      </c>
      <c r="F62" s="12"/>
      <c r="G62" s="2"/>
      <c r="H62" s="12"/>
      <c r="I62" s="3"/>
      <c r="J62" s="12"/>
      <c r="K62" s="40">
        <f t="shared" si="3"/>
        <v>0</v>
      </c>
      <c r="L62" s="58"/>
      <c r="M62" s="44"/>
    </row>
    <row r="63" spans="1:13" ht="13.5">
      <c r="A63" s="34"/>
      <c r="B63" s="1" t="s">
        <v>27</v>
      </c>
      <c r="C63" s="2">
        <v>1</v>
      </c>
      <c r="D63" s="12">
        <v>150</v>
      </c>
      <c r="E63" s="12">
        <f t="shared" si="1"/>
        <v>150</v>
      </c>
      <c r="F63" s="12"/>
      <c r="G63" s="2">
        <v>1</v>
      </c>
      <c r="H63" s="12"/>
      <c r="I63" s="3"/>
      <c r="J63" s="12">
        <v>0</v>
      </c>
      <c r="K63" s="40">
        <f t="shared" si="3"/>
        <v>0</v>
      </c>
      <c r="L63" s="58"/>
      <c r="M63" s="44"/>
    </row>
    <row r="64" spans="1:13" ht="13.5">
      <c r="A64" s="34"/>
      <c r="B64" s="1"/>
      <c r="C64" s="2"/>
      <c r="D64" s="12"/>
      <c r="E64" s="12">
        <f aca="true" t="shared" si="4" ref="E64:E96">C64*D64</f>
        <v>0</v>
      </c>
      <c r="F64" s="12"/>
      <c r="G64" s="2"/>
      <c r="H64" s="12"/>
      <c r="I64" s="3"/>
      <c r="J64" s="12"/>
      <c r="K64" s="40">
        <f t="shared" si="3"/>
        <v>0</v>
      </c>
      <c r="L64" s="58"/>
      <c r="M64" s="44"/>
    </row>
    <row r="65" spans="1:13" ht="13.5">
      <c r="A65" s="34" t="s">
        <v>45</v>
      </c>
      <c r="B65" s="1"/>
      <c r="C65" s="2"/>
      <c r="D65" s="12"/>
      <c r="E65" s="12">
        <f t="shared" si="4"/>
        <v>0</v>
      </c>
      <c r="F65" s="12">
        <f>SUM(E66:E75)</f>
        <v>79800</v>
      </c>
      <c r="G65" s="2"/>
      <c r="H65" s="12"/>
      <c r="I65" s="3"/>
      <c r="J65" s="12"/>
      <c r="K65" s="40">
        <f t="shared" si="3"/>
        <v>0</v>
      </c>
      <c r="L65" s="58">
        <f>SUM(K66:K74)</f>
        <v>3696000</v>
      </c>
      <c r="M65" s="44"/>
    </row>
    <row r="66" spans="1:13" ht="13.5">
      <c r="A66" s="34"/>
      <c r="B66" s="1" t="s">
        <v>47</v>
      </c>
      <c r="C66" s="2">
        <v>50</v>
      </c>
      <c r="D66" s="12">
        <v>30</v>
      </c>
      <c r="E66" s="12">
        <f t="shared" si="4"/>
        <v>1500</v>
      </c>
      <c r="F66" s="12"/>
      <c r="G66" s="2">
        <v>50</v>
      </c>
      <c r="H66" s="12">
        <v>30</v>
      </c>
      <c r="I66" s="3" t="s">
        <v>4</v>
      </c>
      <c r="J66" s="12">
        <v>100</v>
      </c>
      <c r="K66" s="40">
        <f t="shared" si="3"/>
        <v>150000</v>
      </c>
      <c r="L66" s="58"/>
      <c r="M66" s="44"/>
    </row>
    <row r="67" spans="1:13" ht="13.5">
      <c r="A67" s="34"/>
      <c r="B67" s="1" t="s">
        <v>48</v>
      </c>
      <c r="C67" s="2">
        <v>216</v>
      </c>
      <c r="D67" s="12">
        <v>20</v>
      </c>
      <c r="E67" s="12">
        <f t="shared" si="4"/>
        <v>4320</v>
      </c>
      <c r="F67" s="12"/>
      <c r="G67" s="2">
        <v>216</v>
      </c>
      <c r="H67" s="12">
        <v>20</v>
      </c>
      <c r="I67" s="3" t="s">
        <v>4</v>
      </c>
      <c r="J67" s="12">
        <v>100</v>
      </c>
      <c r="K67" s="40">
        <f t="shared" si="3"/>
        <v>432000</v>
      </c>
      <c r="L67" s="58"/>
      <c r="M67" s="44"/>
    </row>
    <row r="68" spans="1:13" ht="13.5">
      <c r="A68" s="34"/>
      <c r="B68" s="1" t="s">
        <v>46</v>
      </c>
      <c r="C68" s="2">
        <v>120</v>
      </c>
      <c r="D68" s="12">
        <v>100</v>
      </c>
      <c r="E68" s="12">
        <f t="shared" si="4"/>
        <v>12000</v>
      </c>
      <c r="F68" s="12"/>
      <c r="G68" s="2">
        <v>120</v>
      </c>
      <c r="H68" s="12">
        <v>100</v>
      </c>
      <c r="I68" s="3" t="s">
        <v>4</v>
      </c>
      <c r="J68" s="12">
        <v>100</v>
      </c>
      <c r="K68" s="40">
        <f t="shared" si="3"/>
        <v>1200000</v>
      </c>
      <c r="L68" s="58"/>
      <c r="M68" s="44"/>
    </row>
    <row r="69" spans="1:13" ht="13.5">
      <c r="A69" s="34"/>
      <c r="B69" s="1" t="s">
        <v>52</v>
      </c>
      <c r="C69" s="2">
        <v>220</v>
      </c>
      <c r="D69" s="12">
        <v>40</v>
      </c>
      <c r="E69" s="12">
        <f t="shared" si="4"/>
        <v>8800</v>
      </c>
      <c r="F69" s="12"/>
      <c r="G69" s="2">
        <v>220</v>
      </c>
      <c r="H69" s="12"/>
      <c r="I69" s="3"/>
      <c r="J69" s="12">
        <v>0</v>
      </c>
      <c r="K69" s="40">
        <f t="shared" si="3"/>
        <v>0</v>
      </c>
      <c r="L69" s="58"/>
      <c r="M69" s="44"/>
    </row>
    <row r="70" spans="1:13" ht="13.5">
      <c r="A70" s="34"/>
      <c r="B70" s="1" t="s">
        <v>53</v>
      </c>
      <c r="C70" s="2">
        <v>216</v>
      </c>
      <c r="D70" s="12">
        <v>50</v>
      </c>
      <c r="E70" s="12">
        <f t="shared" si="4"/>
        <v>10800</v>
      </c>
      <c r="F70" s="12"/>
      <c r="G70" s="2">
        <v>216</v>
      </c>
      <c r="H70" s="12"/>
      <c r="I70" s="3"/>
      <c r="J70" s="12">
        <v>0</v>
      </c>
      <c r="K70" s="40">
        <f t="shared" si="3"/>
        <v>0</v>
      </c>
      <c r="L70" s="58"/>
      <c r="M70" s="44"/>
    </row>
    <row r="71" spans="1:13" ht="13.5">
      <c r="A71" s="34"/>
      <c r="B71" s="1" t="s">
        <v>54</v>
      </c>
      <c r="C71" s="2">
        <v>120</v>
      </c>
      <c r="D71" s="12">
        <v>300</v>
      </c>
      <c r="E71" s="12">
        <f t="shared" si="4"/>
        <v>36000</v>
      </c>
      <c r="F71" s="12"/>
      <c r="G71" s="2">
        <v>120</v>
      </c>
      <c r="H71" s="12"/>
      <c r="I71" s="3"/>
      <c r="J71" s="12">
        <v>0</v>
      </c>
      <c r="K71" s="40">
        <f t="shared" si="3"/>
        <v>0</v>
      </c>
      <c r="L71" s="58"/>
      <c r="M71" s="44"/>
    </row>
    <row r="72" spans="1:13" ht="13.5">
      <c r="A72" s="34"/>
      <c r="B72" s="1" t="s">
        <v>55</v>
      </c>
      <c r="C72" s="2">
        <v>10</v>
      </c>
      <c r="D72" s="12">
        <v>50</v>
      </c>
      <c r="E72" s="12">
        <f t="shared" si="4"/>
        <v>500</v>
      </c>
      <c r="F72" s="12"/>
      <c r="G72" s="2">
        <v>10</v>
      </c>
      <c r="H72" s="12">
        <v>50</v>
      </c>
      <c r="I72" s="3" t="s">
        <v>4</v>
      </c>
      <c r="J72" s="12">
        <v>300</v>
      </c>
      <c r="K72" s="40">
        <f t="shared" si="3"/>
        <v>150000</v>
      </c>
      <c r="L72" s="58"/>
      <c r="M72" s="44"/>
    </row>
    <row r="73" spans="1:13" ht="13.5">
      <c r="A73" s="34"/>
      <c r="B73" s="1" t="s">
        <v>56</v>
      </c>
      <c r="C73" s="2">
        <v>216</v>
      </c>
      <c r="D73" s="12">
        <v>5</v>
      </c>
      <c r="E73" s="12">
        <f t="shared" si="4"/>
        <v>1080</v>
      </c>
      <c r="F73" s="12"/>
      <c r="G73" s="2">
        <v>216</v>
      </c>
      <c r="H73" s="12">
        <v>5</v>
      </c>
      <c r="I73" s="3" t="s">
        <v>4</v>
      </c>
      <c r="J73" s="12">
        <v>300</v>
      </c>
      <c r="K73" s="40">
        <f t="shared" si="3"/>
        <v>324000</v>
      </c>
      <c r="L73" s="58"/>
      <c r="M73" s="44"/>
    </row>
    <row r="74" spans="1:13" ht="13.5">
      <c r="A74" s="34"/>
      <c r="B74" s="1" t="s">
        <v>57</v>
      </c>
      <c r="C74" s="2">
        <v>120</v>
      </c>
      <c r="D74" s="12">
        <v>40</v>
      </c>
      <c r="E74" s="12">
        <f t="shared" si="4"/>
        <v>4800</v>
      </c>
      <c r="F74" s="12"/>
      <c r="G74" s="2">
        <v>120</v>
      </c>
      <c r="H74" s="12">
        <v>40</v>
      </c>
      <c r="I74" s="3" t="s">
        <v>4</v>
      </c>
      <c r="J74" s="12">
        <v>300</v>
      </c>
      <c r="K74" s="40">
        <f t="shared" si="3"/>
        <v>1440000</v>
      </c>
      <c r="L74" s="58"/>
      <c r="M74" s="44"/>
    </row>
    <row r="75" spans="1:13" ht="13.5">
      <c r="A75" s="34"/>
      <c r="B75" s="1"/>
      <c r="C75" s="2"/>
      <c r="D75" s="12"/>
      <c r="E75" s="12">
        <f t="shared" si="4"/>
        <v>0</v>
      </c>
      <c r="F75" s="12"/>
      <c r="G75" s="2"/>
      <c r="H75" s="12"/>
      <c r="I75" s="3"/>
      <c r="J75" s="12"/>
      <c r="K75" s="40">
        <f t="shared" si="3"/>
        <v>0</v>
      </c>
      <c r="L75" s="58"/>
      <c r="M75" s="44"/>
    </row>
    <row r="76" spans="1:13" ht="13.5">
      <c r="A76" s="34" t="s">
        <v>84</v>
      </c>
      <c r="B76" s="1"/>
      <c r="C76" s="2"/>
      <c r="D76" s="12"/>
      <c r="E76" s="12">
        <f t="shared" si="4"/>
        <v>0</v>
      </c>
      <c r="F76" s="12">
        <f>SUM(E77:E80)</f>
        <v>105980</v>
      </c>
      <c r="G76" s="2"/>
      <c r="H76" s="12"/>
      <c r="I76" s="3"/>
      <c r="J76" s="12"/>
      <c r="K76" s="40">
        <f t="shared" si="3"/>
        <v>0</v>
      </c>
      <c r="L76" s="58">
        <f>SUM(K77:K80)</f>
        <v>240000</v>
      </c>
      <c r="M76" s="44"/>
    </row>
    <row r="77" spans="1:13" ht="40.5">
      <c r="A77" s="34"/>
      <c r="B77" s="1" t="s">
        <v>85</v>
      </c>
      <c r="C77" s="2">
        <v>220</v>
      </c>
      <c r="D77" s="12">
        <v>65</v>
      </c>
      <c r="E77" s="12">
        <f t="shared" si="4"/>
        <v>14300</v>
      </c>
      <c r="F77" s="12"/>
      <c r="G77" s="2">
        <v>220</v>
      </c>
      <c r="H77" s="12"/>
      <c r="I77" s="3"/>
      <c r="J77" s="12">
        <v>0</v>
      </c>
      <c r="K77" s="40">
        <f t="shared" si="3"/>
        <v>0</v>
      </c>
      <c r="L77" s="58"/>
      <c r="M77" s="44" t="s">
        <v>192</v>
      </c>
    </row>
    <row r="78" spans="1:13" ht="13.5">
      <c r="A78" s="34"/>
      <c r="B78" s="1" t="s">
        <v>86</v>
      </c>
      <c r="C78" s="2">
        <v>216</v>
      </c>
      <c r="D78" s="12">
        <v>130</v>
      </c>
      <c r="E78" s="12">
        <f t="shared" si="4"/>
        <v>28080</v>
      </c>
      <c r="F78" s="12"/>
      <c r="G78" s="2">
        <v>216</v>
      </c>
      <c r="H78" s="12"/>
      <c r="I78" s="3"/>
      <c r="J78" s="12">
        <v>0</v>
      </c>
      <c r="K78" s="40">
        <f t="shared" si="3"/>
        <v>0</v>
      </c>
      <c r="L78" s="58"/>
      <c r="M78" s="44"/>
    </row>
    <row r="79" spans="1:13" ht="13.5">
      <c r="A79" s="34"/>
      <c r="B79" s="1" t="s">
        <v>87</v>
      </c>
      <c r="C79" s="2">
        <v>120</v>
      </c>
      <c r="D79" s="12">
        <v>520</v>
      </c>
      <c r="E79" s="12">
        <f t="shared" si="4"/>
        <v>62400</v>
      </c>
      <c r="F79" s="12"/>
      <c r="G79" s="2">
        <v>120</v>
      </c>
      <c r="H79" s="12"/>
      <c r="I79" s="3"/>
      <c r="J79" s="12">
        <v>0</v>
      </c>
      <c r="K79" s="40">
        <f t="shared" si="3"/>
        <v>0</v>
      </c>
      <c r="L79" s="58"/>
      <c r="M79" s="44"/>
    </row>
    <row r="80" spans="1:13" ht="13.5">
      <c r="A80" s="34"/>
      <c r="B80" s="1" t="s">
        <v>88</v>
      </c>
      <c r="C80" s="2">
        <v>24</v>
      </c>
      <c r="D80" s="12">
        <v>50</v>
      </c>
      <c r="E80" s="12">
        <f t="shared" si="4"/>
        <v>1200</v>
      </c>
      <c r="F80" s="12"/>
      <c r="G80" s="2">
        <v>24</v>
      </c>
      <c r="H80" s="12">
        <v>50</v>
      </c>
      <c r="I80" s="3" t="s">
        <v>129</v>
      </c>
      <c r="J80" s="12">
        <v>200</v>
      </c>
      <c r="K80" s="40">
        <f t="shared" si="3"/>
        <v>240000</v>
      </c>
      <c r="L80" s="58"/>
      <c r="M80" s="44"/>
    </row>
    <row r="81" spans="1:13" ht="13.5">
      <c r="A81" s="1"/>
      <c r="B81" s="1"/>
      <c r="C81" s="2"/>
      <c r="D81" s="12"/>
      <c r="E81" s="12"/>
      <c r="F81" s="12"/>
      <c r="G81" s="2"/>
      <c r="H81" s="12"/>
      <c r="I81" s="3"/>
      <c r="J81" s="12"/>
      <c r="K81" s="40"/>
      <c r="L81" s="58"/>
      <c r="M81" s="44"/>
    </row>
    <row r="82" spans="1:13" ht="13.5">
      <c r="A82" s="1" t="s">
        <v>261</v>
      </c>
      <c r="B82" s="1"/>
      <c r="C82" s="2"/>
      <c r="D82" s="12"/>
      <c r="E82" s="12">
        <f>C82*D82</f>
        <v>0</v>
      </c>
      <c r="F82" s="12">
        <f>SUM(E83:E84)</f>
        <v>12700</v>
      </c>
      <c r="G82" s="2"/>
      <c r="H82" s="12"/>
      <c r="I82" s="3"/>
      <c r="J82" s="12"/>
      <c r="K82" s="40">
        <f aca="true" t="shared" si="5" ref="K82:K88">C82*H82*J82</f>
        <v>0</v>
      </c>
      <c r="L82" s="58">
        <f>SUM(K83:K94)</f>
        <v>920000</v>
      </c>
      <c r="M82" s="44"/>
    </row>
    <row r="83" spans="1:13" ht="13.5">
      <c r="A83" s="1" t="s">
        <v>200</v>
      </c>
      <c r="B83" s="1" t="s">
        <v>262</v>
      </c>
      <c r="C83" s="2">
        <v>110</v>
      </c>
      <c r="D83" s="12">
        <v>50</v>
      </c>
      <c r="E83" s="12">
        <f>C83*D83</f>
        <v>5500</v>
      </c>
      <c r="F83" s="12"/>
      <c r="G83" s="2">
        <v>200</v>
      </c>
      <c r="H83" s="12"/>
      <c r="I83" s="3"/>
      <c r="J83" s="12">
        <v>0</v>
      </c>
      <c r="K83" s="40">
        <f t="shared" si="5"/>
        <v>0</v>
      </c>
      <c r="L83" s="58"/>
      <c r="M83" s="44" t="s">
        <v>268</v>
      </c>
    </row>
    <row r="84" spans="1:13" ht="13.5">
      <c r="A84" s="1"/>
      <c r="B84" s="1" t="s">
        <v>51</v>
      </c>
      <c r="C84" s="2">
        <v>120</v>
      </c>
      <c r="D84" s="12">
        <v>60</v>
      </c>
      <c r="E84" s="12">
        <f>C84*D84</f>
        <v>7200</v>
      </c>
      <c r="F84" s="12"/>
      <c r="G84" s="2">
        <v>120</v>
      </c>
      <c r="H84" s="12"/>
      <c r="I84" s="3"/>
      <c r="J84" s="12">
        <v>0</v>
      </c>
      <c r="K84" s="40">
        <f t="shared" si="5"/>
        <v>0</v>
      </c>
      <c r="L84" s="58"/>
      <c r="M84" s="44" t="s">
        <v>269</v>
      </c>
    </row>
    <row r="85" spans="1:13" ht="13.5">
      <c r="A85" s="1"/>
      <c r="B85" s="1"/>
      <c r="C85" s="2"/>
      <c r="D85" s="12"/>
      <c r="E85" s="12"/>
      <c r="F85" s="12"/>
      <c r="G85" s="2"/>
      <c r="H85" s="12"/>
      <c r="I85" s="3"/>
      <c r="J85" s="12"/>
      <c r="K85" s="40"/>
      <c r="L85" s="58"/>
      <c r="M85" s="44"/>
    </row>
    <row r="86" spans="1:13" ht="13.5">
      <c r="A86" s="1" t="s">
        <v>263</v>
      </c>
      <c r="B86" s="1"/>
      <c r="C86" s="2"/>
      <c r="D86" s="12"/>
      <c r="E86" s="12">
        <f>C86*D86</f>
        <v>0</v>
      </c>
      <c r="F86" s="12">
        <f>SUM(E87:E88)</f>
        <v>10300</v>
      </c>
      <c r="G86" s="2"/>
      <c r="H86" s="12"/>
      <c r="I86" s="3"/>
      <c r="J86" s="12"/>
      <c r="K86" s="40">
        <f t="shared" si="5"/>
        <v>0</v>
      </c>
      <c r="L86" s="58">
        <f>SUM(K87:K97)</f>
        <v>1190000</v>
      </c>
      <c r="M86" s="44"/>
    </row>
    <row r="87" spans="1:13" ht="13.5">
      <c r="A87" s="1" t="s">
        <v>200</v>
      </c>
      <c r="B87" s="1" t="s">
        <v>262</v>
      </c>
      <c r="C87" s="2">
        <v>110</v>
      </c>
      <c r="D87" s="12">
        <v>50</v>
      </c>
      <c r="E87" s="12">
        <f>C87*D87</f>
        <v>5500</v>
      </c>
      <c r="F87" s="12"/>
      <c r="G87" s="2">
        <v>200</v>
      </c>
      <c r="H87" s="12"/>
      <c r="I87" s="3"/>
      <c r="J87" s="12">
        <v>0</v>
      </c>
      <c r="K87" s="40">
        <f t="shared" si="5"/>
        <v>0</v>
      </c>
      <c r="L87" s="58"/>
      <c r="M87" s="44" t="s">
        <v>268</v>
      </c>
    </row>
    <row r="88" spans="1:13" ht="13.5">
      <c r="A88" s="1"/>
      <c r="B88" s="1" t="s">
        <v>51</v>
      </c>
      <c r="C88" s="2">
        <v>120</v>
      </c>
      <c r="D88" s="12">
        <v>40</v>
      </c>
      <c r="E88" s="12">
        <f>C88*D88</f>
        <v>4800</v>
      </c>
      <c r="F88" s="12"/>
      <c r="G88" s="2">
        <v>120</v>
      </c>
      <c r="H88" s="12"/>
      <c r="I88" s="3"/>
      <c r="J88" s="12">
        <v>0</v>
      </c>
      <c r="K88" s="40">
        <f t="shared" si="5"/>
        <v>0</v>
      </c>
      <c r="L88" s="58"/>
      <c r="M88" s="44" t="s">
        <v>270</v>
      </c>
    </row>
    <row r="89" spans="1:13" ht="13.5">
      <c r="A89" s="34"/>
      <c r="B89" s="1"/>
      <c r="C89" s="2"/>
      <c r="D89" s="12"/>
      <c r="E89" s="12"/>
      <c r="F89" s="12"/>
      <c r="G89" s="2"/>
      <c r="H89" s="12"/>
      <c r="I89" s="3"/>
      <c r="J89" s="12"/>
      <c r="K89" s="40"/>
      <c r="L89" s="58"/>
      <c r="M89" s="44"/>
    </row>
    <row r="90" spans="1:13" ht="13.5">
      <c r="A90" s="34" t="s">
        <v>248</v>
      </c>
      <c r="B90" s="1"/>
      <c r="C90" s="2"/>
      <c r="D90" s="12"/>
      <c r="E90" s="12">
        <f t="shared" si="4"/>
        <v>0</v>
      </c>
      <c r="F90" s="12">
        <f>SUM(E91:E100)</f>
        <v>16650</v>
      </c>
      <c r="G90" s="2"/>
      <c r="H90" s="12"/>
      <c r="I90" s="3"/>
      <c r="J90" s="12"/>
      <c r="K90" s="40">
        <f aca="true" t="shared" si="6" ref="K90:K99">C90*H90*J90</f>
        <v>0</v>
      </c>
      <c r="L90" s="58">
        <f>SUM(K91:K99)</f>
        <v>1730000</v>
      </c>
      <c r="M90" s="44"/>
    </row>
    <row r="91" spans="1:13" ht="13.5">
      <c r="A91" s="34" t="s">
        <v>10</v>
      </c>
      <c r="B91" s="1" t="s">
        <v>27</v>
      </c>
      <c r="C91" s="2">
        <v>16</v>
      </c>
      <c r="D91" s="12">
        <v>150</v>
      </c>
      <c r="E91" s="12">
        <f t="shared" si="4"/>
        <v>2400</v>
      </c>
      <c r="F91" s="12"/>
      <c r="G91" s="2">
        <v>16</v>
      </c>
      <c r="H91" s="12">
        <v>100</v>
      </c>
      <c r="I91" s="3" t="s">
        <v>129</v>
      </c>
      <c r="J91" s="12">
        <v>300</v>
      </c>
      <c r="K91" s="40">
        <f t="shared" si="6"/>
        <v>480000</v>
      </c>
      <c r="L91" s="58"/>
      <c r="M91" s="44"/>
    </row>
    <row r="92" spans="1:13" ht="13.5">
      <c r="A92" s="34"/>
      <c r="B92" s="1" t="s">
        <v>135</v>
      </c>
      <c r="C92" s="2">
        <v>16</v>
      </c>
      <c r="D92" s="12">
        <v>25</v>
      </c>
      <c r="E92" s="12">
        <f t="shared" si="4"/>
        <v>400</v>
      </c>
      <c r="F92" s="12"/>
      <c r="G92" s="2">
        <v>16</v>
      </c>
      <c r="H92" s="12">
        <v>25</v>
      </c>
      <c r="I92" s="3" t="s">
        <v>129</v>
      </c>
      <c r="J92" s="12">
        <v>200</v>
      </c>
      <c r="K92" s="40">
        <f t="shared" si="6"/>
        <v>80000</v>
      </c>
      <c r="L92" s="58"/>
      <c r="M92" s="44"/>
    </row>
    <row r="93" spans="1:13" ht="13.5">
      <c r="A93" s="34" t="s">
        <v>11</v>
      </c>
      <c r="B93" s="1"/>
      <c r="C93" s="2">
        <v>8</v>
      </c>
      <c r="D93" s="12">
        <v>200</v>
      </c>
      <c r="E93" s="12">
        <f t="shared" si="4"/>
        <v>1600</v>
      </c>
      <c r="F93" s="12"/>
      <c r="G93" s="2">
        <v>8</v>
      </c>
      <c r="H93" s="12">
        <v>150</v>
      </c>
      <c r="I93" s="3" t="s">
        <v>129</v>
      </c>
      <c r="J93" s="12">
        <v>300</v>
      </c>
      <c r="K93" s="40">
        <f t="shared" si="6"/>
        <v>360000</v>
      </c>
      <c r="L93" s="58"/>
      <c r="M93" s="44"/>
    </row>
    <row r="94" spans="1:13" ht="13.5">
      <c r="A94" s="34" t="s">
        <v>12</v>
      </c>
      <c r="B94" s="1"/>
      <c r="C94" s="2">
        <v>9</v>
      </c>
      <c r="D94" s="12">
        <v>200</v>
      </c>
      <c r="E94" s="12">
        <f t="shared" si="4"/>
        <v>1800</v>
      </c>
      <c r="F94" s="12"/>
      <c r="G94" s="2">
        <v>9</v>
      </c>
      <c r="H94" s="12"/>
      <c r="I94" s="3"/>
      <c r="J94" s="12">
        <v>0</v>
      </c>
      <c r="K94" s="40">
        <f t="shared" si="6"/>
        <v>0</v>
      </c>
      <c r="L94" s="58"/>
      <c r="M94" s="44"/>
    </row>
    <row r="95" spans="1:13" ht="13.5">
      <c r="A95" s="34" t="s">
        <v>164</v>
      </c>
      <c r="B95" s="1"/>
      <c r="C95" s="2">
        <v>6</v>
      </c>
      <c r="D95" s="12">
        <v>100</v>
      </c>
      <c r="E95" s="12">
        <f t="shared" si="4"/>
        <v>600</v>
      </c>
      <c r="F95" s="12"/>
      <c r="G95" s="2">
        <v>6</v>
      </c>
      <c r="H95" s="12">
        <v>150</v>
      </c>
      <c r="I95" s="3" t="s">
        <v>129</v>
      </c>
      <c r="J95" s="12">
        <v>300</v>
      </c>
      <c r="K95" s="40">
        <f t="shared" si="6"/>
        <v>270000</v>
      </c>
      <c r="L95" s="58"/>
      <c r="M95" s="44"/>
    </row>
    <row r="96" spans="1:13" ht="13.5">
      <c r="A96" s="34" t="s">
        <v>13</v>
      </c>
      <c r="B96" s="1"/>
      <c r="C96" s="2">
        <v>6</v>
      </c>
      <c r="D96" s="12">
        <v>200</v>
      </c>
      <c r="E96" s="12">
        <f t="shared" si="4"/>
        <v>1200</v>
      </c>
      <c r="F96" s="12"/>
      <c r="G96" s="2">
        <v>6</v>
      </c>
      <c r="H96" s="12"/>
      <c r="I96" s="3"/>
      <c r="J96" s="12">
        <v>0</v>
      </c>
      <c r="K96" s="40">
        <f t="shared" si="6"/>
        <v>0</v>
      </c>
      <c r="L96" s="58"/>
      <c r="M96" s="44"/>
    </row>
    <row r="97" spans="1:13" ht="13.5">
      <c r="A97" s="34" t="s">
        <v>14</v>
      </c>
      <c r="B97" s="1"/>
      <c r="C97" s="2">
        <v>15</v>
      </c>
      <c r="D97" s="12">
        <v>150</v>
      </c>
      <c r="E97" s="12">
        <f aca="true" t="shared" si="7" ref="E97:E106">C97*D97</f>
        <v>2250</v>
      </c>
      <c r="F97" s="12"/>
      <c r="G97" s="2">
        <v>15</v>
      </c>
      <c r="H97" s="12"/>
      <c r="I97" s="3"/>
      <c r="J97" s="12">
        <v>0</v>
      </c>
      <c r="K97" s="40">
        <f t="shared" si="6"/>
        <v>0</v>
      </c>
      <c r="L97" s="58"/>
      <c r="M97" s="44"/>
    </row>
    <row r="98" spans="1:13" ht="13.5">
      <c r="A98" s="34" t="s">
        <v>15</v>
      </c>
      <c r="B98" s="1"/>
      <c r="C98" s="2">
        <v>10</v>
      </c>
      <c r="D98" s="12">
        <v>400</v>
      </c>
      <c r="E98" s="12">
        <f t="shared" si="7"/>
        <v>4000</v>
      </c>
      <c r="F98" s="12"/>
      <c r="G98" s="2">
        <v>10</v>
      </c>
      <c r="H98" s="12"/>
      <c r="I98" s="3"/>
      <c r="J98" s="12">
        <v>0</v>
      </c>
      <c r="K98" s="40">
        <f t="shared" si="6"/>
        <v>0</v>
      </c>
      <c r="L98" s="58"/>
      <c r="M98" s="44"/>
    </row>
    <row r="99" spans="1:13" ht="13.5">
      <c r="A99" s="34" t="s">
        <v>16</v>
      </c>
      <c r="B99" s="1"/>
      <c r="C99" s="2">
        <v>12</v>
      </c>
      <c r="D99" s="12">
        <v>200</v>
      </c>
      <c r="E99" s="12">
        <f t="shared" si="7"/>
        <v>2400</v>
      </c>
      <c r="F99" s="12"/>
      <c r="G99" s="2">
        <v>12</v>
      </c>
      <c r="H99" s="12">
        <v>150</v>
      </c>
      <c r="I99" s="3" t="s">
        <v>129</v>
      </c>
      <c r="J99" s="12">
        <v>300</v>
      </c>
      <c r="K99" s="40">
        <f t="shared" si="6"/>
        <v>540000</v>
      </c>
      <c r="L99" s="58"/>
      <c r="M99" s="44"/>
    </row>
    <row r="100" spans="1:13" ht="13.5">
      <c r="A100" s="34"/>
      <c r="B100" s="1"/>
      <c r="C100" s="2"/>
      <c r="D100" s="12"/>
      <c r="E100" s="12"/>
      <c r="F100" s="12"/>
      <c r="G100" s="2"/>
      <c r="H100" s="12"/>
      <c r="I100" s="3"/>
      <c r="J100" s="12"/>
      <c r="K100" s="40"/>
      <c r="L100" s="58"/>
      <c r="M100" s="44"/>
    </row>
    <row r="101" spans="1:13" ht="13.5">
      <c r="A101" s="34" t="s">
        <v>249</v>
      </c>
      <c r="B101" s="1"/>
      <c r="C101" s="2"/>
      <c r="D101" s="12"/>
      <c r="E101" s="12">
        <f t="shared" si="7"/>
        <v>0</v>
      </c>
      <c r="F101" s="12">
        <f>SUM(E102:E103)</f>
        <v>4320</v>
      </c>
      <c r="G101" s="2"/>
      <c r="H101" s="12"/>
      <c r="I101" s="3"/>
      <c r="J101" s="12"/>
      <c r="K101" s="40">
        <f>C101*H101*J101</f>
        <v>0</v>
      </c>
      <c r="L101" s="58">
        <f>SUM(K102:K104)</f>
        <v>120000</v>
      </c>
      <c r="M101" s="44"/>
    </row>
    <row r="102" spans="1:13" ht="13.5">
      <c r="A102" s="34" t="s">
        <v>19</v>
      </c>
      <c r="B102" s="1" t="s">
        <v>20</v>
      </c>
      <c r="C102" s="2">
        <v>6</v>
      </c>
      <c r="D102" s="12">
        <v>700</v>
      </c>
      <c r="E102" s="12">
        <f t="shared" si="7"/>
        <v>4200</v>
      </c>
      <c r="F102" s="12"/>
      <c r="G102" s="2">
        <v>6</v>
      </c>
      <c r="H102" s="12"/>
      <c r="I102" s="3"/>
      <c r="J102" s="12">
        <v>0</v>
      </c>
      <c r="K102" s="40">
        <f>C102*H102*J102</f>
        <v>0</v>
      </c>
      <c r="L102" s="58"/>
      <c r="M102" s="44"/>
    </row>
    <row r="103" spans="1:13" ht="13.5">
      <c r="A103" s="34"/>
      <c r="B103" s="1" t="s">
        <v>21</v>
      </c>
      <c r="C103" s="2">
        <v>6</v>
      </c>
      <c r="D103" s="12">
        <v>20</v>
      </c>
      <c r="E103" s="12">
        <f t="shared" si="7"/>
        <v>120</v>
      </c>
      <c r="F103" s="12"/>
      <c r="G103" s="2">
        <v>6</v>
      </c>
      <c r="H103" s="12">
        <v>20</v>
      </c>
      <c r="I103" s="3" t="s">
        <v>130</v>
      </c>
      <c r="J103" s="12">
        <v>1000</v>
      </c>
      <c r="K103" s="40">
        <f>C103*H103*J103</f>
        <v>120000</v>
      </c>
      <c r="L103" s="58"/>
      <c r="M103" s="44"/>
    </row>
    <row r="104" spans="1:13" ht="13.5">
      <c r="A104" s="34"/>
      <c r="B104" s="1"/>
      <c r="C104" s="2"/>
      <c r="D104" s="12"/>
      <c r="E104" s="12"/>
      <c r="F104" s="12"/>
      <c r="G104" s="2"/>
      <c r="H104" s="12"/>
      <c r="I104" s="3"/>
      <c r="J104" s="12"/>
      <c r="K104" s="40"/>
      <c r="L104" s="58"/>
      <c r="M104" s="44"/>
    </row>
    <row r="105" spans="1:13" ht="13.5">
      <c r="A105" s="34" t="s">
        <v>250</v>
      </c>
      <c r="B105" s="1"/>
      <c r="C105" s="2"/>
      <c r="D105" s="12"/>
      <c r="E105" s="12">
        <f t="shared" si="7"/>
        <v>0</v>
      </c>
      <c r="F105" s="12">
        <f>SUM(E106:E142)</f>
        <v>16041</v>
      </c>
      <c r="G105" s="2"/>
      <c r="H105" s="12"/>
      <c r="I105" s="3"/>
      <c r="J105" s="12"/>
      <c r="K105" s="40">
        <f>C105*H105*J105</f>
        <v>0</v>
      </c>
      <c r="L105" s="58">
        <f>SUM(K106:K141)</f>
        <v>2735000</v>
      </c>
      <c r="M105" s="44"/>
    </row>
    <row r="106" spans="1:13" ht="13.5">
      <c r="A106" s="34" t="s">
        <v>18</v>
      </c>
      <c r="B106" s="1"/>
      <c r="C106" s="2">
        <v>12</v>
      </c>
      <c r="D106" s="12">
        <v>150</v>
      </c>
      <c r="E106" s="12">
        <f t="shared" si="7"/>
        <v>1800</v>
      </c>
      <c r="F106" s="12"/>
      <c r="G106" s="2">
        <v>12</v>
      </c>
      <c r="H106" s="12">
        <v>150</v>
      </c>
      <c r="I106" s="3" t="s">
        <v>129</v>
      </c>
      <c r="J106" s="12">
        <v>200</v>
      </c>
      <c r="K106" s="40">
        <f>C106*H106*J106</f>
        <v>360000</v>
      </c>
      <c r="L106" s="58"/>
      <c r="M106" s="44"/>
    </row>
    <row r="107" spans="1:13" ht="13.5">
      <c r="A107" s="34" t="s">
        <v>22</v>
      </c>
      <c r="B107" s="1"/>
      <c r="C107" s="2"/>
      <c r="D107" s="12"/>
      <c r="E107" s="12"/>
      <c r="F107" s="12"/>
      <c r="G107" s="2"/>
      <c r="H107" s="12"/>
      <c r="I107" s="3"/>
      <c r="J107" s="12"/>
      <c r="K107" s="36"/>
      <c r="L107" s="57"/>
      <c r="M107" s="44"/>
    </row>
    <row r="108" spans="1:13" ht="13.5">
      <c r="A108" s="34" t="s">
        <v>165</v>
      </c>
      <c r="B108" s="1" t="s">
        <v>27</v>
      </c>
      <c r="C108" s="2">
        <v>260</v>
      </c>
      <c r="D108" s="12">
        <v>30</v>
      </c>
      <c r="E108" s="12">
        <f>C108*D108</f>
        <v>7800</v>
      </c>
      <c r="F108" s="12"/>
      <c r="G108" s="2">
        <v>260</v>
      </c>
      <c r="H108" s="12"/>
      <c r="I108" s="3"/>
      <c r="J108" s="12"/>
      <c r="K108" s="40">
        <f aca="true" t="shared" si="8" ref="K108:K123">C108*H108*J108</f>
        <v>0</v>
      </c>
      <c r="L108" s="58"/>
      <c r="M108" s="44"/>
    </row>
    <row r="109" spans="1:13" ht="13.5">
      <c r="A109" s="34" t="s">
        <v>166</v>
      </c>
      <c r="B109" s="1" t="s">
        <v>26</v>
      </c>
      <c r="C109" s="2">
        <v>8</v>
      </c>
      <c r="D109" s="12">
        <v>20</v>
      </c>
      <c r="E109" s="12">
        <f aca="true" t="shared" si="9" ref="E109:E123">C109*D109</f>
        <v>160</v>
      </c>
      <c r="F109" s="12"/>
      <c r="G109" s="2">
        <v>8</v>
      </c>
      <c r="H109" s="12">
        <v>20</v>
      </c>
      <c r="I109" s="3" t="s">
        <v>129</v>
      </c>
      <c r="J109" s="12">
        <v>500</v>
      </c>
      <c r="K109" s="40">
        <f t="shared" si="8"/>
        <v>80000</v>
      </c>
      <c r="L109" s="58"/>
      <c r="M109" s="44"/>
    </row>
    <row r="110" spans="1:13" ht="13.5">
      <c r="A110" s="34" t="s">
        <v>167</v>
      </c>
      <c r="B110" s="1" t="s">
        <v>27</v>
      </c>
      <c r="C110" s="2">
        <v>1</v>
      </c>
      <c r="D110" s="12">
        <v>150</v>
      </c>
      <c r="E110" s="12">
        <f t="shared" si="9"/>
        <v>150</v>
      </c>
      <c r="F110" s="12"/>
      <c r="G110" s="2">
        <v>1</v>
      </c>
      <c r="H110" s="12">
        <v>150</v>
      </c>
      <c r="I110" s="3" t="s">
        <v>129</v>
      </c>
      <c r="J110" s="12">
        <v>300</v>
      </c>
      <c r="K110" s="40">
        <f t="shared" si="8"/>
        <v>45000</v>
      </c>
      <c r="L110" s="58"/>
      <c r="M110" s="44"/>
    </row>
    <row r="111" spans="1:13" ht="13.5">
      <c r="A111" s="34" t="s">
        <v>23</v>
      </c>
      <c r="B111" s="1" t="s">
        <v>29</v>
      </c>
      <c r="C111" s="2">
        <v>12</v>
      </c>
      <c r="D111" s="12">
        <v>150</v>
      </c>
      <c r="E111" s="12">
        <f t="shared" si="9"/>
        <v>1800</v>
      </c>
      <c r="F111" s="12"/>
      <c r="G111" s="2">
        <v>12</v>
      </c>
      <c r="H111" s="12"/>
      <c r="I111" s="3"/>
      <c r="J111" s="12">
        <v>0</v>
      </c>
      <c r="K111" s="40">
        <f t="shared" si="8"/>
        <v>0</v>
      </c>
      <c r="L111" s="58"/>
      <c r="M111" s="44"/>
    </row>
    <row r="112" spans="1:13" ht="13.5">
      <c r="A112" s="34"/>
      <c r="B112" s="1" t="s">
        <v>28</v>
      </c>
      <c r="C112" s="2">
        <v>3</v>
      </c>
      <c r="D112" s="12">
        <v>0</v>
      </c>
      <c r="E112" s="12">
        <f t="shared" si="9"/>
        <v>0</v>
      </c>
      <c r="F112" s="12"/>
      <c r="G112" s="2">
        <v>3</v>
      </c>
      <c r="H112" s="12">
        <v>20</v>
      </c>
      <c r="I112" s="3" t="s">
        <v>128</v>
      </c>
      <c r="J112" s="12">
        <v>4000</v>
      </c>
      <c r="K112" s="40">
        <f t="shared" si="8"/>
        <v>240000</v>
      </c>
      <c r="L112" s="58"/>
      <c r="M112" s="44"/>
    </row>
    <row r="113" spans="1:13" ht="13.5">
      <c r="A113" s="34"/>
      <c r="B113" s="1" t="s">
        <v>168</v>
      </c>
      <c r="C113" s="2">
        <v>1</v>
      </c>
      <c r="D113" s="12"/>
      <c r="E113" s="12"/>
      <c r="F113" s="12"/>
      <c r="G113" s="2">
        <v>1</v>
      </c>
      <c r="H113" s="12">
        <v>1</v>
      </c>
      <c r="I113" s="3" t="s">
        <v>5</v>
      </c>
      <c r="J113" s="12">
        <v>100000</v>
      </c>
      <c r="K113" s="40">
        <f t="shared" si="8"/>
        <v>100000</v>
      </c>
      <c r="L113" s="58"/>
      <c r="M113" s="44"/>
    </row>
    <row r="114" spans="1:13" ht="13.5">
      <c r="A114" s="34" t="s">
        <v>24</v>
      </c>
      <c r="B114" s="1" t="s">
        <v>140</v>
      </c>
      <c r="C114" s="2">
        <v>7</v>
      </c>
      <c r="D114" s="12">
        <v>200</v>
      </c>
      <c r="E114" s="12">
        <f t="shared" si="9"/>
        <v>1400</v>
      </c>
      <c r="F114" s="12"/>
      <c r="G114" s="2">
        <v>7</v>
      </c>
      <c r="H114" s="12">
        <v>0</v>
      </c>
      <c r="I114" s="3"/>
      <c r="J114" s="12">
        <v>0</v>
      </c>
      <c r="K114" s="40">
        <f t="shared" si="8"/>
        <v>0</v>
      </c>
      <c r="L114" s="58"/>
      <c r="M114" s="44"/>
    </row>
    <row r="115" spans="1:13" ht="13.5">
      <c r="A115" s="34"/>
      <c r="B115" s="1" t="s">
        <v>141</v>
      </c>
      <c r="C115" s="2">
        <v>1</v>
      </c>
      <c r="D115" s="12"/>
      <c r="E115" s="12">
        <f t="shared" si="9"/>
        <v>0</v>
      </c>
      <c r="F115" s="12"/>
      <c r="G115" s="2">
        <v>1</v>
      </c>
      <c r="H115" s="12">
        <v>600</v>
      </c>
      <c r="I115" s="3" t="s">
        <v>129</v>
      </c>
      <c r="J115" s="12">
        <v>500</v>
      </c>
      <c r="K115" s="40">
        <f t="shared" si="8"/>
        <v>300000</v>
      </c>
      <c r="L115" s="58"/>
      <c r="M115" s="44"/>
    </row>
    <row r="116" spans="1:13" ht="13.5">
      <c r="A116" s="34" t="s">
        <v>30</v>
      </c>
      <c r="B116" s="1" t="s">
        <v>131</v>
      </c>
      <c r="C116" s="2">
        <v>18</v>
      </c>
      <c r="D116" s="12">
        <v>20</v>
      </c>
      <c r="E116" s="12">
        <f t="shared" si="9"/>
        <v>360</v>
      </c>
      <c r="F116" s="12"/>
      <c r="G116" s="2">
        <v>18</v>
      </c>
      <c r="H116" s="12"/>
      <c r="I116" s="3"/>
      <c r="J116" s="12"/>
      <c r="K116" s="40">
        <f t="shared" si="8"/>
        <v>0</v>
      </c>
      <c r="L116" s="58"/>
      <c r="M116" s="44"/>
    </row>
    <row r="117" spans="1:13" ht="13.5">
      <c r="A117" s="34" t="s">
        <v>31</v>
      </c>
      <c r="B117" s="1" t="s">
        <v>132</v>
      </c>
      <c r="C117" s="2">
        <v>12</v>
      </c>
      <c r="D117" s="12">
        <v>0</v>
      </c>
      <c r="E117" s="12">
        <f t="shared" si="9"/>
        <v>0</v>
      </c>
      <c r="F117" s="12"/>
      <c r="G117" s="2">
        <v>12</v>
      </c>
      <c r="H117" s="12">
        <v>20</v>
      </c>
      <c r="I117" s="3" t="s">
        <v>129</v>
      </c>
      <c r="J117" s="12">
        <v>2000</v>
      </c>
      <c r="K117" s="40">
        <f t="shared" si="8"/>
        <v>480000</v>
      </c>
      <c r="L117" s="58"/>
      <c r="M117" s="44"/>
    </row>
    <row r="118" spans="1:13" ht="13.5">
      <c r="A118" s="34" t="s">
        <v>170</v>
      </c>
      <c r="B118" s="1" t="s">
        <v>132</v>
      </c>
      <c r="C118" s="2">
        <v>12</v>
      </c>
      <c r="D118" s="12">
        <v>0</v>
      </c>
      <c r="E118" s="12">
        <f>C118*D118</f>
        <v>0</v>
      </c>
      <c r="F118" s="12"/>
      <c r="G118" s="2">
        <v>12</v>
      </c>
      <c r="H118" s="12">
        <v>20</v>
      </c>
      <c r="I118" s="3" t="s">
        <v>129</v>
      </c>
      <c r="J118" s="12">
        <v>2000</v>
      </c>
      <c r="K118" s="40">
        <f t="shared" si="8"/>
        <v>480000</v>
      </c>
      <c r="L118" s="58"/>
      <c r="M118" s="44"/>
    </row>
    <row r="119" spans="1:13" ht="13.5">
      <c r="A119" s="34" t="s">
        <v>32</v>
      </c>
      <c r="B119" s="1" t="s">
        <v>133</v>
      </c>
      <c r="C119" s="2">
        <v>2</v>
      </c>
      <c r="D119" s="12">
        <v>48</v>
      </c>
      <c r="E119" s="12">
        <f t="shared" si="9"/>
        <v>96</v>
      </c>
      <c r="F119" s="12"/>
      <c r="G119" s="2">
        <v>2</v>
      </c>
      <c r="H119" s="12"/>
      <c r="I119" s="3"/>
      <c r="J119" s="12"/>
      <c r="K119" s="40">
        <f t="shared" si="8"/>
        <v>0</v>
      </c>
      <c r="L119" s="58"/>
      <c r="M119" s="44"/>
    </row>
    <row r="120" spans="1:13" ht="13.5">
      <c r="A120" s="34"/>
      <c r="B120" s="1" t="s">
        <v>134</v>
      </c>
      <c r="C120" s="2">
        <v>1</v>
      </c>
      <c r="D120" s="12"/>
      <c r="E120" s="12">
        <f t="shared" si="9"/>
        <v>0</v>
      </c>
      <c r="F120" s="12"/>
      <c r="G120" s="2">
        <v>1</v>
      </c>
      <c r="H120" s="12">
        <v>40</v>
      </c>
      <c r="I120" s="3" t="s">
        <v>129</v>
      </c>
      <c r="J120" s="12">
        <v>1000</v>
      </c>
      <c r="K120" s="40">
        <f t="shared" si="8"/>
        <v>40000</v>
      </c>
      <c r="L120" s="58"/>
      <c r="M120" s="44"/>
    </row>
    <row r="121" spans="1:13" ht="13.5">
      <c r="A121" s="34" t="s">
        <v>169</v>
      </c>
      <c r="B121" s="1" t="s">
        <v>27</v>
      </c>
      <c r="C121" s="2">
        <v>2</v>
      </c>
      <c r="D121" s="12">
        <v>200</v>
      </c>
      <c r="E121" s="12">
        <f t="shared" si="9"/>
        <v>400</v>
      </c>
      <c r="F121" s="12"/>
      <c r="G121" s="2">
        <v>2</v>
      </c>
      <c r="H121" s="12">
        <v>400</v>
      </c>
      <c r="I121" s="3" t="s">
        <v>129</v>
      </c>
      <c r="J121" s="12">
        <v>300</v>
      </c>
      <c r="K121" s="40">
        <f t="shared" si="8"/>
        <v>240000</v>
      </c>
      <c r="L121" s="58"/>
      <c r="M121" s="44" t="s">
        <v>171</v>
      </c>
    </row>
    <row r="122" spans="1:13" ht="13.5">
      <c r="A122" s="34"/>
      <c r="B122" s="1" t="s">
        <v>135</v>
      </c>
      <c r="C122" s="2">
        <v>1</v>
      </c>
      <c r="D122" s="12">
        <v>25</v>
      </c>
      <c r="E122" s="12">
        <f t="shared" si="9"/>
        <v>25</v>
      </c>
      <c r="F122" s="12"/>
      <c r="G122" s="2">
        <v>1</v>
      </c>
      <c r="H122" s="12">
        <v>25</v>
      </c>
      <c r="I122" s="3" t="s">
        <v>129</v>
      </c>
      <c r="J122" s="12">
        <v>200</v>
      </c>
      <c r="K122" s="40">
        <f t="shared" si="8"/>
        <v>5000</v>
      </c>
      <c r="L122" s="58"/>
      <c r="M122" s="44"/>
    </row>
    <row r="123" spans="1:13" ht="13.5">
      <c r="A123" s="34"/>
      <c r="B123" s="1"/>
      <c r="C123" s="2"/>
      <c r="D123" s="12"/>
      <c r="E123" s="12">
        <f t="shared" si="9"/>
        <v>0</v>
      </c>
      <c r="F123" s="12"/>
      <c r="G123" s="2"/>
      <c r="H123" s="12"/>
      <c r="I123" s="3"/>
      <c r="J123" s="12"/>
      <c r="K123" s="40">
        <f t="shared" si="8"/>
        <v>0</v>
      </c>
      <c r="L123" s="58"/>
      <c r="M123" s="44"/>
    </row>
    <row r="124" spans="1:13" ht="13.5">
      <c r="A124" s="34" t="s">
        <v>33</v>
      </c>
      <c r="B124" s="1"/>
      <c r="C124" s="2"/>
      <c r="D124" s="12"/>
      <c r="E124" s="12"/>
      <c r="F124" s="12"/>
      <c r="G124" s="2"/>
      <c r="H124" s="12"/>
      <c r="I124" s="3"/>
      <c r="J124" s="12"/>
      <c r="K124" s="36"/>
      <c r="L124" s="57"/>
      <c r="M124" s="44"/>
    </row>
    <row r="125" spans="1:13" ht="13.5">
      <c r="A125" s="34" t="s">
        <v>174</v>
      </c>
      <c r="B125" s="1" t="s">
        <v>136</v>
      </c>
      <c r="C125" s="2">
        <v>20</v>
      </c>
      <c r="D125" s="12">
        <v>20</v>
      </c>
      <c r="E125" s="12">
        <f aca="true" t="shared" si="10" ref="E125:E132">C125*D125</f>
        <v>400</v>
      </c>
      <c r="F125" s="12"/>
      <c r="G125" s="2">
        <v>20</v>
      </c>
      <c r="H125" s="12"/>
      <c r="I125" s="3"/>
      <c r="J125" s="12"/>
      <c r="K125" s="40">
        <f aca="true" t="shared" si="11" ref="K125:K130">C125*H125*J125</f>
        <v>0</v>
      </c>
      <c r="L125" s="58"/>
      <c r="M125" s="44"/>
    </row>
    <row r="126" spans="1:13" ht="13.5">
      <c r="A126" s="34"/>
      <c r="B126" s="1" t="s">
        <v>137</v>
      </c>
      <c r="C126" s="2">
        <v>1</v>
      </c>
      <c r="D126" s="12">
        <v>0</v>
      </c>
      <c r="E126" s="12">
        <f t="shared" si="10"/>
        <v>0</v>
      </c>
      <c r="F126" s="12"/>
      <c r="G126" s="2">
        <v>1</v>
      </c>
      <c r="H126" s="12">
        <v>20</v>
      </c>
      <c r="I126" s="3" t="s">
        <v>129</v>
      </c>
      <c r="J126" s="12">
        <v>4000</v>
      </c>
      <c r="K126" s="40">
        <f t="shared" si="11"/>
        <v>80000</v>
      </c>
      <c r="L126" s="58"/>
      <c r="M126" s="44"/>
    </row>
    <row r="127" spans="1:13" ht="13.5">
      <c r="A127" s="34" t="s">
        <v>173</v>
      </c>
      <c r="B127" s="1" t="s">
        <v>136</v>
      </c>
      <c r="C127" s="2">
        <v>20</v>
      </c>
      <c r="D127" s="12">
        <v>20</v>
      </c>
      <c r="E127" s="12">
        <f t="shared" si="10"/>
        <v>400</v>
      </c>
      <c r="F127" s="12"/>
      <c r="G127" s="2">
        <v>20</v>
      </c>
      <c r="H127" s="12"/>
      <c r="I127" s="3"/>
      <c r="J127" s="12"/>
      <c r="K127" s="40">
        <f t="shared" si="11"/>
        <v>0</v>
      </c>
      <c r="L127" s="58"/>
      <c r="M127" s="44"/>
    </row>
    <row r="128" spans="1:13" ht="13.5">
      <c r="A128" s="34"/>
      <c r="B128" s="1" t="s">
        <v>137</v>
      </c>
      <c r="C128" s="2">
        <v>1</v>
      </c>
      <c r="D128" s="12">
        <v>0</v>
      </c>
      <c r="E128" s="12">
        <f t="shared" si="10"/>
        <v>0</v>
      </c>
      <c r="F128" s="12"/>
      <c r="G128" s="2">
        <v>1</v>
      </c>
      <c r="H128" s="12">
        <v>20</v>
      </c>
      <c r="I128" s="3" t="s">
        <v>129</v>
      </c>
      <c r="J128" s="12">
        <v>4000</v>
      </c>
      <c r="K128" s="40">
        <f t="shared" si="11"/>
        <v>80000</v>
      </c>
      <c r="L128" s="58"/>
      <c r="M128" s="44"/>
    </row>
    <row r="129" spans="1:13" ht="13.5">
      <c r="A129" s="34" t="s">
        <v>172</v>
      </c>
      <c r="B129" s="1" t="s">
        <v>27</v>
      </c>
      <c r="C129" s="2">
        <v>1</v>
      </c>
      <c r="D129" s="12">
        <v>200</v>
      </c>
      <c r="E129" s="12">
        <f t="shared" si="10"/>
        <v>200</v>
      </c>
      <c r="F129" s="12"/>
      <c r="G129" s="2">
        <v>1</v>
      </c>
      <c r="H129" s="12">
        <v>200</v>
      </c>
      <c r="I129" s="3" t="s">
        <v>129</v>
      </c>
      <c r="J129" s="12">
        <v>200</v>
      </c>
      <c r="K129" s="40">
        <f t="shared" si="11"/>
        <v>40000</v>
      </c>
      <c r="L129" s="58"/>
      <c r="M129" s="44"/>
    </row>
    <row r="130" spans="1:13" ht="13.5">
      <c r="A130" s="34"/>
      <c r="B130" s="1" t="s">
        <v>135</v>
      </c>
      <c r="C130" s="2">
        <v>1</v>
      </c>
      <c r="D130" s="12">
        <v>25</v>
      </c>
      <c r="E130" s="12">
        <f t="shared" si="10"/>
        <v>25</v>
      </c>
      <c r="F130" s="12"/>
      <c r="G130" s="2">
        <v>1</v>
      </c>
      <c r="H130" s="12">
        <v>25</v>
      </c>
      <c r="I130" s="3" t="s">
        <v>129</v>
      </c>
      <c r="J130" s="12">
        <v>200</v>
      </c>
      <c r="K130" s="40">
        <f t="shared" si="11"/>
        <v>5000</v>
      </c>
      <c r="L130" s="58"/>
      <c r="M130" s="44"/>
    </row>
    <row r="131" spans="1:13" ht="13.5">
      <c r="A131" s="34"/>
      <c r="B131" s="1"/>
      <c r="C131" s="2"/>
      <c r="D131" s="12"/>
      <c r="E131" s="12">
        <f t="shared" si="10"/>
        <v>0</v>
      </c>
      <c r="F131" s="12"/>
      <c r="G131" s="2"/>
      <c r="H131" s="12"/>
      <c r="I131" s="3"/>
      <c r="J131" s="12"/>
      <c r="K131" s="40"/>
      <c r="L131" s="58"/>
      <c r="M131" s="44"/>
    </row>
    <row r="132" spans="1:13" ht="13.5">
      <c r="A132" s="34" t="s">
        <v>36</v>
      </c>
      <c r="B132" s="1"/>
      <c r="C132" s="2"/>
      <c r="D132" s="12"/>
      <c r="E132" s="12">
        <f t="shared" si="10"/>
        <v>0</v>
      </c>
      <c r="F132" s="12"/>
      <c r="G132" s="2"/>
      <c r="H132" s="12"/>
      <c r="I132" s="3"/>
      <c r="J132" s="12"/>
      <c r="K132" s="40"/>
      <c r="L132" s="58"/>
      <c r="M132" s="44"/>
    </row>
    <row r="133" spans="1:13" ht="13.5">
      <c r="A133" s="34" t="s">
        <v>37</v>
      </c>
      <c r="B133" s="1" t="s">
        <v>39</v>
      </c>
      <c r="C133" s="2">
        <v>1</v>
      </c>
      <c r="D133" s="12">
        <v>50</v>
      </c>
      <c r="E133" s="12">
        <f aca="true" t="shared" si="12" ref="E133:E156">C133*D133</f>
        <v>50</v>
      </c>
      <c r="F133" s="12"/>
      <c r="G133" s="2">
        <v>1</v>
      </c>
      <c r="H133" s="12">
        <v>50</v>
      </c>
      <c r="I133" s="3" t="s">
        <v>129</v>
      </c>
      <c r="J133" s="12">
        <v>600</v>
      </c>
      <c r="K133" s="40">
        <f>C133*H133*J133</f>
        <v>30000</v>
      </c>
      <c r="L133" s="58"/>
      <c r="M133" s="44"/>
    </row>
    <row r="134" spans="1:13" ht="13.5">
      <c r="A134" s="34"/>
      <c r="B134" s="1" t="s">
        <v>155</v>
      </c>
      <c r="C134" s="2">
        <v>1</v>
      </c>
      <c r="D134" s="12">
        <v>200</v>
      </c>
      <c r="E134" s="12">
        <f t="shared" si="12"/>
        <v>200</v>
      </c>
      <c r="F134" s="12"/>
      <c r="G134" s="2">
        <v>1</v>
      </c>
      <c r="H134" s="12"/>
      <c r="I134" s="3"/>
      <c r="J134" s="12"/>
      <c r="K134" s="40"/>
      <c r="L134" s="58"/>
      <c r="M134" s="44"/>
    </row>
    <row r="135" spans="1:13" ht="13.5">
      <c r="A135" s="34"/>
      <c r="B135" s="1" t="s">
        <v>156</v>
      </c>
      <c r="C135" s="2">
        <v>1</v>
      </c>
      <c r="D135" s="12">
        <v>100</v>
      </c>
      <c r="E135" s="12">
        <f t="shared" si="12"/>
        <v>100</v>
      </c>
      <c r="F135" s="12"/>
      <c r="G135" s="2">
        <v>1</v>
      </c>
      <c r="H135" s="12"/>
      <c r="I135" s="3"/>
      <c r="J135" s="12"/>
      <c r="K135" s="40"/>
      <c r="L135" s="58"/>
      <c r="M135" s="44"/>
    </row>
    <row r="136" spans="1:13" ht="13.5">
      <c r="A136" s="34"/>
      <c r="B136" s="1" t="s">
        <v>135</v>
      </c>
      <c r="C136" s="2">
        <v>1</v>
      </c>
      <c r="D136" s="12">
        <v>25</v>
      </c>
      <c r="E136" s="12">
        <f t="shared" si="12"/>
        <v>25</v>
      </c>
      <c r="F136" s="12"/>
      <c r="G136" s="2">
        <v>1</v>
      </c>
      <c r="H136" s="12">
        <v>25</v>
      </c>
      <c r="I136" s="3" t="s">
        <v>129</v>
      </c>
      <c r="J136" s="12">
        <v>200</v>
      </c>
      <c r="K136" s="40">
        <f>C136*H136*J136</f>
        <v>5000</v>
      </c>
      <c r="L136" s="58"/>
      <c r="M136" s="44"/>
    </row>
    <row r="137" spans="1:13" ht="13.5">
      <c r="A137" s="34" t="s">
        <v>38</v>
      </c>
      <c r="B137" s="1" t="s">
        <v>155</v>
      </c>
      <c r="C137" s="2">
        <v>1</v>
      </c>
      <c r="D137" s="12">
        <v>200</v>
      </c>
      <c r="E137" s="12">
        <f t="shared" si="12"/>
        <v>200</v>
      </c>
      <c r="F137" s="12"/>
      <c r="G137" s="2">
        <v>1</v>
      </c>
      <c r="H137" s="12">
        <v>200</v>
      </c>
      <c r="I137" s="3" t="s">
        <v>129</v>
      </c>
      <c r="J137" s="12">
        <v>300</v>
      </c>
      <c r="K137" s="40">
        <f>C137*H137*J137</f>
        <v>60000</v>
      </c>
      <c r="L137" s="58"/>
      <c r="M137" s="44"/>
    </row>
    <row r="138" spans="1:13" ht="13.5">
      <c r="A138" s="34"/>
      <c r="B138" s="1" t="s">
        <v>156</v>
      </c>
      <c r="C138" s="2">
        <v>1</v>
      </c>
      <c r="D138" s="12">
        <v>200</v>
      </c>
      <c r="E138" s="12">
        <f t="shared" si="12"/>
        <v>200</v>
      </c>
      <c r="F138" s="12"/>
      <c r="G138" s="2">
        <v>1</v>
      </c>
      <c r="H138" s="12">
        <v>200</v>
      </c>
      <c r="I138" s="3" t="s">
        <v>129</v>
      </c>
      <c r="J138" s="12">
        <v>300</v>
      </c>
      <c r="K138" s="40">
        <f>C138*H138*J138</f>
        <v>60000</v>
      </c>
      <c r="L138" s="58"/>
      <c r="M138" s="44"/>
    </row>
    <row r="139" spans="1:13" ht="13.5">
      <c r="A139" s="34"/>
      <c r="B139" s="1" t="s">
        <v>135</v>
      </c>
      <c r="C139" s="2">
        <v>1</v>
      </c>
      <c r="D139" s="12">
        <v>25</v>
      </c>
      <c r="E139" s="12">
        <f>C139*D139</f>
        <v>25</v>
      </c>
      <c r="F139" s="12"/>
      <c r="G139" s="2">
        <v>1</v>
      </c>
      <c r="H139" s="12">
        <v>25</v>
      </c>
      <c r="I139" s="3" t="s">
        <v>129</v>
      </c>
      <c r="J139" s="12">
        <v>200</v>
      </c>
      <c r="K139" s="40">
        <f>C139*H139*J139</f>
        <v>5000</v>
      </c>
      <c r="L139" s="58"/>
      <c r="M139" s="44"/>
    </row>
    <row r="140" spans="1:13" ht="13.5">
      <c r="A140" s="34" t="s">
        <v>40</v>
      </c>
      <c r="B140" s="1"/>
      <c r="C140" s="2"/>
      <c r="D140" s="12"/>
      <c r="E140" s="12">
        <f t="shared" si="12"/>
        <v>0</v>
      </c>
      <c r="F140" s="12"/>
      <c r="G140" s="2"/>
      <c r="H140" s="12"/>
      <c r="I140" s="3"/>
      <c r="J140" s="12"/>
      <c r="K140" s="40"/>
      <c r="L140" s="58"/>
      <c r="M140" s="44"/>
    </row>
    <row r="141" spans="1:13" ht="13.5">
      <c r="A141" s="34"/>
      <c r="B141" s="1" t="s">
        <v>41</v>
      </c>
      <c r="C141" s="2">
        <v>15</v>
      </c>
      <c r="D141" s="12">
        <v>15</v>
      </c>
      <c r="E141" s="12">
        <f t="shared" si="12"/>
        <v>225</v>
      </c>
      <c r="F141" s="12"/>
      <c r="G141" s="2">
        <v>15</v>
      </c>
      <c r="H141" s="12"/>
      <c r="I141" s="3"/>
      <c r="J141" s="12">
        <v>0</v>
      </c>
      <c r="K141" s="40"/>
      <c r="L141" s="58"/>
      <c r="M141" s="44"/>
    </row>
    <row r="142" spans="1:13" ht="13.5">
      <c r="A142" s="34"/>
      <c r="B142" s="1"/>
      <c r="C142" s="2"/>
      <c r="D142" s="12"/>
      <c r="E142" s="12">
        <f t="shared" si="12"/>
        <v>0</v>
      </c>
      <c r="F142" s="12"/>
      <c r="G142" s="2"/>
      <c r="H142" s="12"/>
      <c r="I142" s="3"/>
      <c r="J142" s="12"/>
      <c r="K142" s="40"/>
      <c r="L142" s="58"/>
      <c r="M142" s="44"/>
    </row>
    <row r="143" spans="1:13" ht="13.5">
      <c r="A143" s="34" t="s">
        <v>251</v>
      </c>
      <c r="B143" s="1"/>
      <c r="C143" s="2"/>
      <c r="D143" s="12"/>
      <c r="E143" s="12">
        <f t="shared" si="12"/>
        <v>0</v>
      </c>
      <c r="F143" s="12">
        <f>SUM(E144:E146)</f>
        <v>1000</v>
      </c>
      <c r="G143" s="2"/>
      <c r="H143" s="12"/>
      <c r="I143" s="3"/>
      <c r="J143" s="12"/>
      <c r="K143" s="40"/>
      <c r="L143" s="58"/>
      <c r="M143" s="44"/>
    </row>
    <row r="144" spans="1:13" ht="13.5">
      <c r="A144" s="34" t="s">
        <v>102</v>
      </c>
      <c r="B144" s="1"/>
      <c r="C144" s="2"/>
      <c r="D144" s="12"/>
      <c r="E144" s="12">
        <f t="shared" si="12"/>
        <v>0</v>
      </c>
      <c r="F144" s="12"/>
      <c r="G144" s="2"/>
      <c r="H144" s="12"/>
      <c r="I144" s="3"/>
      <c r="J144" s="12"/>
      <c r="K144" s="40"/>
      <c r="L144" s="58"/>
      <c r="M144" s="44"/>
    </row>
    <row r="145" spans="1:13" ht="13.5">
      <c r="A145" s="34"/>
      <c r="B145" s="1" t="s">
        <v>160</v>
      </c>
      <c r="C145" s="2">
        <v>1</v>
      </c>
      <c r="D145" s="12">
        <v>800</v>
      </c>
      <c r="E145" s="12">
        <f t="shared" si="12"/>
        <v>800</v>
      </c>
      <c r="F145" s="12"/>
      <c r="G145" s="2">
        <v>1</v>
      </c>
      <c r="H145" s="12"/>
      <c r="I145" s="3"/>
      <c r="J145" s="12"/>
      <c r="K145" s="40"/>
      <c r="L145" s="58"/>
      <c r="M145" s="44"/>
    </row>
    <row r="146" spans="1:13" ht="13.5">
      <c r="A146" s="34"/>
      <c r="B146" s="1" t="s">
        <v>160</v>
      </c>
      <c r="C146" s="2">
        <v>1</v>
      </c>
      <c r="D146" s="12">
        <v>200</v>
      </c>
      <c r="E146" s="12">
        <f t="shared" si="12"/>
        <v>200</v>
      </c>
      <c r="F146" s="12"/>
      <c r="G146" s="2">
        <v>1</v>
      </c>
      <c r="H146" s="12"/>
      <c r="I146" s="3"/>
      <c r="J146" s="12"/>
      <c r="K146" s="40"/>
      <c r="L146" s="58"/>
      <c r="M146" s="44"/>
    </row>
    <row r="147" spans="1:13" ht="13.5">
      <c r="A147" s="34"/>
      <c r="B147" s="1"/>
      <c r="C147" s="2"/>
      <c r="D147" s="12"/>
      <c r="E147" s="12"/>
      <c r="F147" s="12"/>
      <c r="G147" s="2"/>
      <c r="H147" s="12"/>
      <c r="I147" s="3"/>
      <c r="J147" s="12"/>
      <c r="K147" s="40"/>
      <c r="L147" s="58"/>
      <c r="M147" s="44"/>
    </row>
    <row r="148" spans="1:13" ht="13.5">
      <c r="A148" s="34" t="s">
        <v>252</v>
      </c>
      <c r="B148" s="1"/>
      <c r="C148" s="2"/>
      <c r="D148" s="12"/>
      <c r="E148" s="12">
        <f t="shared" si="12"/>
        <v>0</v>
      </c>
      <c r="F148" s="12">
        <f>SUM(E149:E151)</f>
        <v>2400</v>
      </c>
      <c r="G148" s="2"/>
      <c r="H148" s="12"/>
      <c r="I148" s="3"/>
      <c r="J148" s="12"/>
      <c r="K148" s="40"/>
      <c r="L148" s="58">
        <f>SUM(K150)</f>
        <v>102000</v>
      </c>
      <c r="M148" s="44"/>
    </row>
    <row r="149" spans="1:13" ht="13.5">
      <c r="A149" s="34" t="s">
        <v>99</v>
      </c>
      <c r="B149" s="1"/>
      <c r="C149" s="2"/>
      <c r="D149" s="12"/>
      <c r="E149" s="12">
        <f t="shared" si="12"/>
        <v>0</v>
      </c>
      <c r="F149" s="12"/>
      <c r="G149" s="2"/>
      <c r="H149" s="12"/>
      <c r="I149" s="3"/>
      <c r="J149" s="12"/>
      <c r="K149" s="40"/>
      <c r="L149" s="58"/>
      <c r="M149" s="44"/>
    </row>
    <row r="150" spans="1:13" ht="27">
      <c r="A150" s="34"/>
      <c r="B150" s="1" t="s">
        <v>104</v>
      </c>
      <c r="C150" s="2">
        <v>600</v>
      </c>
      <c r="D150" s="12">
        <v>2</v>
      </c>
      <c r="E150" s="12">
        <f t="shared" si="12"/>
        <v>1200</v>
      </c>
      <c r="F150" s="12"/>
      <c r="G150" s="2">
        <v>600</v>
      </c>
      <c r="H150" s="12">
        <v>1</v>
      </c>
      <c r="I150" s="3" t="s">
        <v>139</v>
      </c>
      <c r="J150" s="12">
        <v>170</v>
      </c>
      <c r="K150" s="40">
        <f>C150*H150*J150</f>
        <v>102000</v>
      </c>
      <c r="L150" s="58"/>
      <c r="M150" s="44" t="s">
        <v>157</v>
      </c>
    </row>
    <row r="151" spans="1:13" ht="27">
      <c r="A151" s="34"/>
      <c r="B151" s="1" t="s">
        <v>105</v>
      </c>
      <c r="C151" s="2">
        <v>600</v>
      </c>
      <c r="D151" s="12">
        <v>2</v>
      </c>
      <c r="E151" s="12">
        <f t="shared" si="12"/>
        <v>1200</v>
      </c>
      <c r="F151" s="12"/>
      <c r="G151" s="2">
        <v>600</v>
      </c>
      <c r="H151" s="12"/>
      <c r="I151" s="3"/>
      <c r="J151" s="12">
        <v>0</v>
      </c>
      <c r="K151" s="40"/>
      <c r="L151" s="58"/>
      <c r="M151" s="44" t="s">
        <v>106</v>
      </c>
    </row>
    <row r="152" spans="1:13" ht="13.5">
      <c r="A152" s="34" t="s">
        <v>103</v>
      </c>
      <c r="B152" s="1"/>
      <c r="C152" s="2"/>
      <c r="D152" s="12"/>
      <c r="E152" s="12">
        <f t="shared" si="12"/>
        <v>0</v>
      </c>
      <c r="F152" s="12">
        <f>SUM(E153)</f>
        <v>2400</v>
      </c>
      <c r="G152" s="2"/>
      <c r="H152" s="12"/>
      <c r="I152" s="3"/>
      <c r="J152" s="12"/>
      <c r="K152" s="40"/>
      <c r="L152" s="58"/>
      <c r="M152" s="44"/>
    </row>
    <row r="153" spans="1:13" ht="40.5">
      <c r="A153" s="34"/>
      <c r="B153" s="1"/>
      <c r="C153" s="2">
        <v>12</v>
      </c>
      <c r="D153" s="12">
        <v>200</v>
      </c>
      <c r="E153" s="12">
        <f t="shared" si="12"/>
        <v>2400</v>
      </c>
      <c r="F153" s="12"/>
      <c r="G153" s="2">
        <v>12</v>
      </c>
      <c r="H153" s="12"/>
      <c r="I153" s="3"/>
      <c r="J153" s="12">
        <v>0</v>
      </c>
      <c r="K153" s="40"/>
      <c r="L153" s="58"/>
      <c r="M153" s="44" t="s">
        <v>120</v>
      </c>
    </row>
    <row r="154" spans="1:13" ht="13.5">
      <c r="A154" s="34" t="s">
        <v>89</v>
      </c>
      <c r="B154" s="1"/>
      <c r="C154" s="2"/>
      <c r="D154" s="12"/>
      <c r="E154" s="12">
        <f t="shared" si="12"/>
        <v>0</v>
      </c>
      <c r="F154" s="12">
        <f>SUM(E155:E161)</f>
        <v>1390</v>
      </c>
      <c r="G154" s="2"/>
      <c r="H154" s="12"/>
      <c r="I154" s="3"/>
      <c r="J154" s="12"/>
      <c r="K154" s="40"/>
      <c r="L154" s="58">
        <f>SUM(K155:K161)</f>
        <v>695000</v>
      </c>
      <c r="M154" s="44"/>
    </row>
    <row r="155" spans="1:13" ht="13.5">
      <c r="A155" s="34" t="s">
        <v>90</v>
      </c>
      <c r="B155" s="1" t="s">
        <v>91</v>
      </c>
      <c r="C155" s="2">
        <v>12</v>
      </c>
      <c r="D155" s="12">
        <v>30</v>
      </c>
      <c r="E155" s="12">
        <f t="shared" si="12"/>
        <v>360</v>
      </c>
      <c r="F155" s="12"/>
      <c r="G155" s="2">
        <v>12</v>
      </c>
      <c r="H155" s="12">
        <v>30</v>
      </c>
      <c r="I155" s="3" t="s">
        <v>129</v>
      </c>
      <c r="J155" s="12">
        <v>500</v>
      </c>
      <c r="K155" s="40">
        <f>C155*H155*J155</f>
        <v>180000</v>
      </c>
      <c r="L155" s="58"/>
      <c r="M155" s="44"/>
    </row>
    <row r="156" spans="1:13" ht="13.5">
      <c r="A156" s="34" t="s">
        <v>92</v>
      </c>
      <c r="B156" s="1" t="s">
        <v>91</v>
      </c>
      <c r="C156" s="2">
        <v>6</v>
      </c>
      <c r="D156" s="12">
        <v>30</v>
      </c>
      <c r="E156" s="12">
        <f t="shared" si="12"/>
        <v>180</v>
      </c>
      <c r="F156" s="12"/>
      <c r="G156" s="2">
        <v>6</v>
      </c>
      <c r="H156" s="12">
        <v>30</v>
      </c>
      <c r="I156" s="3" t="s">
        <v>129</v>
      </c>
      <c r="J156" s="12">
        <v>500</v>
      </c>
      <c r="K156" s="40">
        <f>C156*H156*J156</f>
        <v>90000</v>
      </c>
      <c r="L156" s="58"/>
      <c r="M156" s="44"/>
    </row>
    <row r="157" spans="1:13" ht="13.5">
      <c r="A157" s="34" t="s">
        <v>93</v>
      </c>
      <c r="B157" s="1"/>
      <c r="C157" s="2"/>
      <c r="D157" s="12"/>
      <c r="E157" s="12">
        <f aca="true" t="shared" si="13" ref="E157:E167">C157*D157</f>
        <v>0</v>
      </c>
      <c r="F157" s="12"/>
      <c r="G157" s="2"/>
      <c r="H157" s="12"/>
      <c r="I157" s="3"/>
      <c r="J157" s="12"/>
      <c r="K157" s="40"/>
      <c r="L157" s="58"/>
      <c r="M157" s="44"/>
    </row>
    <row r="158" spans="1:13" ht="13.5">
      <c r="A158" s="34" t="s">
        <v>96</v>
      </c>
      <c r="B158" s="1" t="s">
        <v>94</v>
      </c>
      <c r="C158" s="2">
        <v>16</v>
      </c>
      <c r="D158" s="12">
        <v>40</v>
      </c>
      <c r="E158" s="12">
        <f t="shared" si="13"/>
        <v>640</v>
      </c>
      <c r="F158" s="12"/>
      <c r="G158" s="2">
        <v>16</v>
      </c>
      <c r="H158" s="12">
        <v>40</v>
      </c>
      <c r="I158" s="3" t="s">
        <v>129</v>
      </c>
      <c r="J158" s="12">
        <v>500</v>
      </c>
      <c r="K158" s="40">
        <f>C158*H158*J158</f>
        <v>320000</v>
      </c>
      <c r="L158" s="58"/>
      <c r="M158" s="44" t="s">
        <v>95</v>
      </c>
    </row>
    <row r="159" spans="1:13" ht="13.5">
      <c r="A159" s="34" t="s">
        <v>97</v>
      </c>
      <c r="B159" s="1"/>
      <c r="C159" s="2"/>
      <c r="D159" s="12"/>
      <c r="E159" s="12">
        <f t="shared" si="13"/>
        <v>0</v>
      </c>
      <c r="F159" s="12"/>
      <c r="G159" s="2"/>
      <c r="H159" s="12"/>
      <c r="I159" s="3"/>
      <c r="J159" s="12"/>
      <c r="K159" s="40"/>
      <c r="L159" s="58"/>
      <c r="M159" s="44"/>
    </row>
    <row r="160" spans="1:13" ht="13.5">
      <c r="A160" s="34" t="s">
        <v>265</v>
      </c>
      <c r="B160" s="1" t="s">
        <v>94</v>
      </c>
      <c r="C160" s="2">
        <v>3</v>
      </c>
      <c r="D160" s="12">
        <v>30</v>
      </c>
      <c r="E160" s="12">
        <f t="shared" si="13"/>
        <v>90</v>
      </c>
      <c r="F160" s="12"/>
      <c r="G160" s="2">
        <v>3</v>
      </c>
      <c r="H160" s="12">
        <v>30</v>
      </c>
      <c r="I160" s="3" t="s">
        <v>129</v>
      </c>
      <c r="J160" s="12">
        <v>500</v>
      </c>
      <c r="K160" s="40">
        <f>C160*H160*J160</f>
        <v>45000</v>
      </c>
      <c r="L160" s="58"/>
      <c r="M160" s="44"/>
    </row>
    <row r="161" spans="1:13" ht="13.5">
      <c r="A161" s="34" t="s">
        <v>266</v>
      </c>
      <c r="B161" s="1" t="s">
        <v>94</v>
      </c>
      <c r="C161" s="2">
        <v>4</v>
      </c>
      <c r="D161" s="12">
        <v>30</v>
      </c>
      <c r="E161" s="12">
        <f t="shared" si="13"/>
        <v>120</v>
      </c>
      <c r="F161" s="12"/>
      <c r="G161" s="2">
        <v>4</v>
      </c>
      <c r="H161" s="12">
        <v>30</v>
      </c>
      <c r="I161" s="3" t="s">
        <v>129</v>
      </c>
      <c r="J161" s="12">
        <v>500</v>
      </c>
      <c r="K161" s="40">
        <f>C161*H161*J161</f>
        <v>60000</v>
      </c>
      <c r="L161" s="58"/>
      <c r="M161" s="44"/>
    </row>
    <row r="162" spans="1:13" ht="13.5">
      <c r="A162" s="34"/>
      <c r="B162" s="1"/>
      <c r="C162" s="2"/>
      <c r="D162" s="12"/>
      <c r="E162" s="12">
        <f t="shared" si="13"/>
        <v>0</v>
      </c>
      <c r="F162" s="12"/>
      <c r="G162" s="2"/>
      <c r="H162" s="12"/>
      <c r="I162" s="3"/>
      <c r="J162" s="12"/>
      <c r="K162" s="40"/>
      <c r="L162" s="58"/>
      <c r="M162" s="44"/>
    </row>
    <row r="163" spans="1:13" ht="13.5">
      <c r="A163" s="34" t="s">
        <v>253</v>
      </c>
      <c r="B163" s="1"/>
      <c r="C163" s="2"/>
      <c r="D163" s="12"/>
      <c r="E163" s="12">
        <f t="shared" si="13"/>
        <v>0</v>
      </c>
      <c r="F163" s="12"/>
      <c r="G163" s="2"/>
      <c r="H163" s="12"/>
      <c r="I163" s="3"/>
      <c r="J163" s="12"/>
      <c r="K163" s="40"/>
      <c r="L163" s="58">
        <f>SUM(K164:K169)</f>
        <v>2120000</v>
      </c>
      <c r="M163" s="44"/>
    </row>
    <row r="164" spans="1:13" ht="13.5">
      <c r="A164" s="35" t="s">
        <v>100</v>
      </c>
      <c r="B164" s="1"/>
      <c r="C164" s="2"/>
      <c r="D164" s="12"/>
      <c r="E164" s="12">
        <f t="shared" si="13"/>
        <v>0</v>
      </c>
      <c r="F164" s="12"/>
      <c r="G164" s="2"/>
      <c r="H164" s="12"/>
      <c r="I164" s="3"/>
      <c r="J164" s="12"/>
      <c r="K164" s="40"/>
      <c r="L164" s="58"/>
      <c r="M164" s="44"/>
    </row>
    <row r="165" spans="1:13" ht="13.5">
      <c r="A165" s="35"/>
      <c r="B165" s="1" t="s">
        <v>177</v>
      </c>
      <c r="C165" s="2">
        <v>3</v>
      </c>
      <c r="D165" s="12"/>
      <c r="E165" s="12">
        <f>C165*D165</f>
        <v>0</v>
      </c>
      <c r="F165" s="12"/>
      <c r="G165" s="2">
        <v>3</v>
      </c>
      <c r="H165" s="12">
        <v>200</v>
      </c>
      <c r="I165" s="3" t="s">
        <v>7</v>
      </c>
      <c r="J165" s="12">
        <v>800</v>
      </c>
      <c r="K165" s="40">
        <f>C165*H165*J165</f>
        <v>480000</v>
      </c>
      <c r="L165" s="58"/>
      <c r="M165" s="44"/>
    </row>
    <row r="166" spans="1:13" ht="13.5">
      <c r="A166" s="35"/>
      <c r="B166" s="1" t="s">
        <v>178</v>
      </c>
      <c r="C166" s="2">
        <v>3</v>
      </c>
      <c r="D166" s="12"/>
      <c r="E166" s="12">
        <f t="shared" si="13"/>
        <v>0</v>
      </c>
      <c r="F166" s="12"/>
      <c r="G166" s="2">
        <v>3</v>
      </c>
      <c r="H166" s="12">
        <v>200</v>
      </c>
      <c r="I166" s="3" t="s">
        <v>7</v>
      </c>
      <c r="J166" s="12">
        <v>800</v>
      </c>
      <c r="K166" s="40">
        <f>C166*H166*J166</f>
        <v>480000</v>
      </c>
      <c r="L166" s="58"/>
      <c r="M166" s="44"/>
    </row>
    <row r="167" spans="1:13" ht="13.5">
      <c r="A167" s="35"/>
      <c r="B167" s="1" t="s">
        <v>175</v>
      </c>
      <c r="C167" s="2">
        <v>3</v>
      </c>
      <c r="D167" s="12"/>
      <c r="E167" s="12">
        <f t="shared" si="13"/>
        <v>0</v>
      </c>
      <c r="F167" s="12"/>
      <c r="G167" s="2">
        <v>3</v>
      </c>
      <c r="H167" s="12">
        <v>200</v>
      </c>
      <c r="I167" s="3" t="s">
        <v>7</v>
      </c>
      <c r="J167" s="12">
        <v>300</v>
      </c>
      <c r="K167" s="40">
        <f>C167*H167*J167</f>
        <v>180000</v>
      </c>
      <c r="L167" s="58"/>
      <c r="M167" s="44"/>
    </row>
    <row r="168" spans="1:13" ht="13.5">
      <c r="A168" s="35"/>
      <c r="B168" s="1" t="s">
        <v>176</v>
      </c>
      <c r="C168" s="2">
        <v>3</v>
      </c>
      <c r="D168" s="12"/>
      <c r="E168" s="12">
        <f>C168*D168</f>
        <v>0</v>
      </c>
      <c r="F168" s="12"/>
      <c r="G168" s="2">
        <v>3</v>
      </c>
      <c r="H168" s="12">
        <v>200</v>
      </c>
      <c r="I168" s="3" t="s">
        <v>7</v>
      </c>
      <c r="J168" s="12">
        <v>300</v>
      </c>
      <c r="K168" s="40">
        <f>C168*H168*J168</f>
        <v>180000</v>
      </c>
      <c r="L168" s="58"/>
      <c r="M168" s="44"/>
    </row>
    <row r="169" spans="1:13" ht="13.5">
      <c r="A169" s="35"/>
      <c r="B169" s="1" t="s">
        <v>179</v>
      </c>
      <c r="C169" s="2">
        <v>1</v>
      </c>
      <c r="D169" s="12"/>
      <c r="E169" s="12">
        <f>C169*D169</f>
        <v>0</v>
      </c>
      <c r="F169" s="12"/>
      <c r="G169" s="2">
        <v>1</v>
      </c>
      <c r="H169" s="12">
        <v>800</v>
      </c>
      <c r="I169" s="3" t="s">
        <v>7</v>
      </c>
      <c r="J169" s="12">
        <v>1000</v>
      </c>
      <c r="K169" s="40">
        <f>C169*H169*J169</f>
        <v>800000</v>
      </c>
      <c r="L169" s="58"/>
      <c r="M169" s="44"/>
    </row>
    <row r="170" spans="1:13" ht="13.5">
      <c r="A170" s="46" t="s">
        <v>198</v>
      </c>
      <c r="B170" s="1"/>
      <c r="C170" s="2"/>
      <c r="D170" s="12"/>
      <c r="E170" s="12"/>
      <c r="F170" s="12"/>
      <c r="G170" s="2"/>
      <c r="H170" s="12"/>
      <c r="I170" s="3"/>
      <c r="J170" s="12"/>
      <c r="K170" s="40"/>
      <c r="L170" s="58">
        <f>SUM(K171)</f>
        <v>240000</v>
      </c>
      <c r="M170" s="44"/>
    </row>
    <row r="171" spans="1:13" ht="13.5">
      <c r="A171" s="47"/>
      <c r="B171" s="37" t="s">
        <v>98</v>
      </c>
      <c r="C171" s="29">
        <v>8</v>
      </c>
      <c r="D171" s="30"/>
      <c r="E171" s="30"/>
      <c r="F171" s="30"/>
      <c r="G171" s="29">
        <v>8</v>
      </c>
      <c r="H171" s="30">
        <v>1</v>
      </c>
      <c r="I171" s="31" t="s">
        <v>129</v>
      </c>
      <c r="J171" s="30">
        <v>30000</v>
      </c>
      <c r="K171" s="41">
        <f>C171*H171*J171</f>
        <v>240000</v>
      </c>
      <c r="L171" s="60"/>
      <c r="M171" s="45"/>
    </row>
    <row r="172" spans="11:12" ht="13.5">
      <c r="K172" s="28"/>
      <c r="L172" s="28"/>
    </row>
    <row r="173" spans="11:12" ht="13.5">
      <c r="K173" s="28"/>
      <c r="L173" s="28"/>
    </row>
    <row r="174" spans="11:12" ht="13.5">
      <c r="K174" s="28"/>
      <c r="L174" s="28"/>
    </row>
    <row r="175" spans="11:12" ht="13.5">
      <c r="K175" s="28"/>
      <c r="L175" s="28"/>
    </row>
    <row r="176" spans="11:12" ht="13.5">
      <c r="K176" s="28"/>
      <c r="L176" s="28"/>
    </row>
    <row r="177" spans="11:12" ht="13.5">
      <c r="K177" s="28"/>
      <c r="L177" s="28"/>
    </row>
    <row r="178" spans="11:12" ht="13.5">
      <c r="K178" s="28"/>
      <c r="L178" s="28"/>
    </row>
    <row r="179" spans="11:12" ht="13.5">
      <c r="K179" s="28"/>
      <c r="L179" s="28"/>
    </row>
    <row r="180" spans="11:12" ht="13.5">
      <c r="K180" s="28"/>
      <c r="L180" s="28"/>
    </row>
    <row r="181" spans="11:12" ht="13.5">
      <c r="K181" s="28"/>
      <c r="L181" s="28"/>
    </row>
    <row r="182" spans="11:12" ht="13.5">
      <c r="K182" s="28"/>
      <c r="L182" s="28"/>
    </row>
    <row r="183" spans="11:12" ht="13.5">
      <c r="K183" s="28"/>
      <c r="L183" s="28"/>
    </row>
    <row r="184" spans="11:12" ht="13.5">
      <c r="K184" s="28"/>
      <c r="L184" s="28"/>
    </row>
    <row r="185" spans="11:12" ht="13.5">
      <c r="K185" s="28"/>
      <c r="L185" s="28"/>
    </row>
    <row r="186" spans="11:12" ht="13.5">
      <c r="K186" s="28"/>
      <c r="L186" s="28"/>
    </row>
    <row r="187" spans="11:12" ht="13.5">
      <c r="K187" s="28"/>
      <c r="L187" s="28"/>
    </row>
    <row r="188" spans="11:12" ht="13.5">
      <c r="K188" s="28"/>
      <c r="L188" s="28"/>
    </row>
    <row r="189" spans="11:12" ht="13.5">
      <c r="K189" s="28"/>
      <c r="L189" s="28"/>
    </row>
    <row r="190" spans="11:12" ht="13.5">
      <c r="K190" s="28"/>
      <c r="L190" s="28"/>
    </row>
    <row r="191" spans="11:12" ht="13.5">
      <c r="K191" s="28"/>
      <c r="L191" s="28"/>
    </row>
    <row r="192" spans="11:12" ht="13.5">
      <c r="K192" s="28"/>
      <c r="L192" s="28"/>
    </row>
    <row r="193" spans="11:12" ht="13.5">
      <c r="K193" s="28"/>
      <c r="L193" s="28"/>
    </row>
    <row r="194" spans="11:12" ht="13.5">
      <c r="K194" s="28"/>
      <c r="L194" s="28"/>
    </row>
    <row r="195" spans="11:12" ht="13.5">
      <c r="K195" s="28"/>
      <c r="L195" s="28"/>
    </row>
    <row r="196" spans="11:12" ht="13.5">
      <c r="K196" s="28"/>
      <c r="L196" s="28"/>
    </row>
    <row r="197" spans="11:12" ht="13.5">
      <c r="K197" s="28"/>
      <c r="L197" s="28"/>
    </row>
    <row r="198" spans="11:12" ht="13.5">
      <c r="K198" s="28"/>
      <c r="L198" s="28"/>
    </row>
    <row r="199" spans="11:12" ht="13.5">
      <c r="K199" s="28"/>
      <c r="L199" s="28"/>
    </row>
    <row r="200" spans="11:12" ht="13.5">
      <c r="K200" s="28"/>
      <c r="L200" s="28"/>
    </row>
    <row r="201" spans="11:12" ht="13.5">
      <c r="K201" s="28"/>
      <c r="L201" s="28"/>
    </row>
    <row r="202" spans="11:12" ht="13.5">
      <c r="K202" s="28"/>
      <c r="L202" s="28"/>
    </row>
    <row r="203" spans="11:12" ht="13.5">
      <c r="K203" s="28"/>
      <c r="L203" s="28"/>
    </row>
    <row r="204" spans="11:12" ht="13.5">
      <c r="K204" s="28"/>
      <c r="L204" s="28"/>
    </row>
    <row r="205" spans="11:12" ht="13.5">
      <c r="K205" s="28"/>
      <c r="L205" s="28"/>
    </row>
    <row r="206" spans="11:12" ht="13.5">
      <c r="K206" s="28"/>
      <c r="L206" s="28"/>
    </row>
    <row r="207" spans="11:12" ht="13.5">
      <c r="K207" s="28"/>
      <c r="L207" s="28"/>
    </row>
    <row r="208" spans="11:12" ht="13.5">
      <c r="K208" s="28"/>
      <c r="L208" s="28"/>
    </row>
    <row r="209" spans="11:12" ht="13.5">
      <c r="K209" s="28"/>
      <c r="L209" s="28"/>
    </row>
    <row r="210" spans="11:12" ht="13.5">
      <c r="K210" s="28"/>
      <c r="L210" s="28"/>
    </row>
    <row r="211" spans="11:12" ht="13.5">
      <c r="K211" s="28"/>
      <c r="L211" s="28"/>
    </row>
    <row r="212" spans="11:12" ht="13.5">
      <c r="K212" s="28"/>
      <c r="L212" s="28"/>
    </row>
    <row r="213" spans="11:12" ht="13.5">
      <c r="K213" s="28"/>
      <c r="L213" s="28"/>
    </row>
    <row r="214" spans="11:12" ht="13.5">
      <c r="K214" s="28"/>
      <c r="L214" s="28"/>
    </row>
    <row r="215" spans="11:12" ht="13.5">
      <c r="K215" s="28"/>
      <c r="L215" s="28"/>
    </row>
    <row r="216" spans="11:12" ht="13.5">
      <c r="K216" s="28"/>
      <c r="L216" s="28"/>
    </row>
    <row r="217" spans="11:12" ht="13.5">
      <c r="K217" s="28"/>
      <c r="L217" s="28"/>
    </row>
    <row r="218" spans="11:12" ht="13.5">
      <c r="K218" s="28"/>
      <c r="L218" s="28"/>
    </row>
    <row r="219" spans="11:12" ht="13.5">
      <c r="K219" s="28"/>
      <c r="L219" s="28"/>
    </row>
    <row r="220" spans="11:12" ht="13.5">
      <c r="K220" s="28"/>
      <c r="L220" s="28"/>
    </row>
    <row r="221" spans="11:12" ht="13.5">
      <c r="K221" s="28"/>
      <c r="L221" s="28"/>
    </row>
    <row r="222" spans="11:12" ht="13.5">
      <c r="K222" s="28"/>
      <c r="L222" s="28"/>
    </row>
    <row r="223" spans="11:12" ht="13.5">
      <c r="K223" s="28"/>
      <c r="L223" s="28"/>
    </row>
    <row r="224" spans="11:12" ht="13.5">
      <c r="K224" s="28"/>
      <c r="L224" s="28"/>
    </row>
    <row r="225" spans="11:12" ht="13.5">
      <c r="K225" s="28"/>
      <c r="L225" s="28"/>
    </row>
    <row r="226" spans="11:12" ht="13.5">
      <c r="K226" s="28"/>
      <c r="L226" s="28"/>
    </row>
    <row r="227" spans="11:12" ht="13.5">
      <c r="K227" s="28"/>
      <c r="L227" s="28"/>
    </row>
    <row r="228" spans="11:12" ht="13.5">
      <c r="K228" s="28"/>
      <c r="L228" s="28"/>
    </row>
    <row r="229" spans="11:12" ht="13.5">
      <c r="K229" s="28"/>
      <c r="L229" s="28"/>
    </row>
    <row r="230" spans="11:12" ht="13.5">
      <c r="K230" s="28"/>
      <c r="L230" s="28"/>
    </row>
    <row r="231" spans="11:12" ht="13.5">
      <c r="K231" s="28"/>
      <c r="L231" s="28"/>
    </row>
    <row r="232" spans="11:12" ht="13.5">
      <c r="K232" s="28"/>
      <c r="L232" s="28"/>
    </row>
    <row r="233" spans="11:12" ht="13.5">
      <c r="K233" s="28"/>
      <c r="L233" s="28"/>
    </row>
    <row r="234" spans="11:12" ht="13.5">
      <c r="K234" s="28"/>
      <c r="L234" s="28"/>
    </row>
    <row r="235" spans="11:12" ht="13.5">
      <c r="K235" s="28"/>
      <c r="L235" s="28"/>
    </row>
    <row r="236" spans="11:12" ht="13.5">
      <c r="K236" s="28"/>
      <c r="L236" s="28"/>
    </row>
    <row r="237" spans="11:12" ht="13.5">
      <c r="K237" s="28"/>
      <c r="L237" s="28"/>
    </row>
    <row r="238" spans="11:12" ht="13.5">
      <c r="K238" s="28"/>
      <c r="L238" s="28"/>
    </row>
    <row r="239" spans="11:12" ht="13.5">
      <c r="K239" s="28"/>
      <c r="L239" s="28"/>
    </row>
  </sheetData>
  <printOptions/>
  <pageMargins left="0.75" right="0.75" top="1" bottom="1" header="0.512" footer="0.512"/>
  <pageSetup orientation="landscape" paperSize="8" scale="59" r:id="rId1"/>
  <rowBreaks count="3" manualBreakCount="3">
    <brk id="47" max="255" man="1"/>
    <brk id="100" max="255" man="1"/>
    <brk id="147" max="255" man="1"/>
  </rowBreaks>
</worksheet>
</file>

<file path=xl/worksheets/sheet3.xml><?xml version="1.0" encoding="utf-8"?>
<worksheet xmlns="http://schemas.openxmlformats.org/spreadsheetml/2006/main" xmlns:r="http://schemas.openxmlformats.org/officeDocument/2006/relationships">
  <dimension ref="A1:M237"/>
  <sheetViews>
    <sheetView view="pageBreakPreview" zoomScale="60" zoomScaleNormal="75" workbookViewId="0" topLeftCell="A1">
      <pane xSplit="1" ySplit="4" topLeftCell="C140" activePane="bottomRight" state="frozen"/>
      <selection pane="topLeft" activeCell="A1" sqref="A1"/>
      <selection pane="topRight" activeCell="B1" sqref="B1"/>
      <selection pane="bottomLeft" activeCell="A5" sqref="A5"/>
      <selection pane="bottomRight" activeCell="A1" sqref="A1"/>
    </sheetView>
  </sheetViews>
  <sheetFormatPr defaultColWidth="9.00390625" defaultRowHeight="13.5"/>
  <cols>
    <col min="1" max="1" width="36.125" style="23" customWidth="1"/>
    <col min="2" max="2" width="24.125" style="23" customWidth="1"/>
    <col min="3" max="3" width="5.625" style="23" bestFit="1" customWidth="1"/>
    <col min="4" max="4" width="8.25390625" style="25" customWidth="1"/>
    <col min="5" max="5" width="13.00390625" style="25" bestFit="1" customWidth="1"/>
    <col min="6" max="6" width="12.50390625" style="25" customWidth="1"/>
    <col min="7" max="7" width="5.625" style="23" bestFit="1" customWidth="1"/>
    <col min="8" max="8" width="8.50390625" style="25" customWidth="1"/>
    <col min="9" max="9" width="5.25390625" style="26" bestFit="1" customWidth="1"/>
    <col min="10" max="10" width="10.375" style="25" customWidth="1"/>
    <col min="11" max="11" width="18.00390625" style="24" bestFit="1" customWidth="1"/>
    <col min="12" max="12" width="12.875" style="24" bestFit="1" customWidth="1"/>
    <col min="13" max="13" width="45.75390625" style="27" customWidth="1"/>
    <col min="14" max="16384" width="9.00390625" style="23" customWidth="1"/>
  </cols>
  <sheetData>
    <row r="1" spans="1:13" s="19" customFormat="1" ht="25.5" thickBot="1" thickTop="1">
      <c r="A1" s="13" t="s">
        <v>260</v>
      </c>
      <c r="B1" s="63" t="s">
        <v>274</v>
      </c>
      <c r="C1" s="14"/>
      <c r="D1" s="16"/>
      <c r="E1" s="16" t="s">
        <v>1</v>
      </c>
      <c r="F1" s="16"/>
      <c r="G1" s="14"/>
      <c r="H1" s="16"/>
      <c r="I1" s="17"/>
      <c r="J1" s="16"/>
      <c r="K1" s="15" t="s">
        <v>80</v>
      </c>
      <c r="L1" s="15"/>
      <c r="M1" s="18"/>
    </row>
    <row r="2" spans="1:13" s="19" customFormat="1" ht="19.5" thickTop="1">
      <c r="A2" s="19" t="s">
        <v>79</v>
      </c>
      <c r="D2" s="21"/>
      <c r="E2" s="21">
        <f>SUM(E5:E163)</f>
        <v>606123</v>
      </c>
      <c r="F2" s="21"/>
      <c r="H2" s="21"/>
      <c r="I2" s="22"/>
      <c r="J2" s="21"/>
      <c r="K2" s="20">
        <f>SUM(K5:K215)</f>
        <v>50834000</v>
      </c>
      <c r="L2" s="20"/>
      <c r="M2" s="18"/>
    </row>
    <row r="3" ht="4.5" customHeight="1"/>
    <row r="4" spans="1:13" ht="13.5">
      <c r="A4" s="32"/>
      <c r="B4" s="4"/>
      <c r="C4" s="5" t="s">
        <v>0</v>
      </c>
      <c r="D4" s="10" t="s">
        <v>138</v>
      </c>
      <c r="E4" s="10" t="s">
        <v>2</v>
      </c>
      <c r="F4" s="10" t="s">
        <v>246</v>
      </c>
      <c r="G4" s="5" t="s">
        <v>0</v>
      </c>
      <c r="H4" s="10" t="s">
        <v>127</v>
      </c>
      <c r="I4" s="6" t="s">
        <v>3</v>
      </c>
      <c r="J4" s="10" t="s">
        <v>8</v>
      </c>
      <c r="K4" s="38" t="s">
        <v>9</v>
      </c>
      <c r="L4" s="61" t="s">
        <v>257</v>
      </c>
      <c r="M4" s="42"/>
    </row>
    <row r="5" spans="1:13" ht="13.5">
      <c r="A5" s="33" t="s">
        <v>247</v>
      </c>
      <c r="B5" s="7"/>
      <c r="C5" s="8"/>
      <c r="D5" s="11"/>
      <c r="E5" s="11"/>
      <c r="F5" s="11"/>
      <c r="G5" s="8"/>
      <c r="H5" s="11"/>
      <c r="I5" s="9"/>
      <c r="J5" s="11"/>
      <c r="K5" s="39"/>
      <c r="L5" s="62"/>
      <c r="M5" s="43"/>
    </row>
    <row r="6" spans="1:13" ht="13.5">
      <c r="A6" s="34" t="s">
        <v>60</v>
      </c>
      <c r="B6" s="1"/>
      <c r="C6" s="2"/>
      <c r="D6" s="12"/>
      <c r="E6" s="12"/>
      <c r="F6" s="12">
        <f>SUM(E7:E33)</f>
        <v>193062</v>
      </c>
      <c r="G6" s="2"/>
      <c r="H6" s="12"/>
      <c r="I6" s="3"/>
      <c r="J6" s="12"/>
      <c r="K6" s="36"/>
      <c r="L6" s="57">
        <f>SUM(K7:K32)</f>
        <v>32572000</v>
      </c>
      <c r="M6" s="44"/>
    </row>
    <row r="7" spans="1:13" ht="13.5">
      <c r="A7" s="34" t="s">
        <v>70</v>
      </c>
      <c r="B7" s="1" t="s">
        <v>62</v>
      </c>
      <c r="C7" s="2">
        <v>1</v>
      </c>
      <c r="D7" s="12">
        <v>7000</v>
      </c>
      <c r="E7" s="12">
        <f>C7*D7</f>
        <v>7000</v>
      </c>
      <c r="F7" s="12"/>
      <c r="G7" s="2">
        <v>1</v>
      </c>
      <c r="H7" s="12">
        <v>7000</v>
      </c>
      <c r="I7" s="3" t="s">
        <v>128</v>
      </c>
      <c r="J7" s="12">
        <v>2000</v>
      </c>
      <c r="K7" s="40">
        <f aca="true" t="shared" si="0" ref="K7:K41">C7*H7*J7</f>
        <v>14000000</v>
      </c>
      <c r="L7" s="58"/>
      <c r="M7" s="44" t="s">
        <v>187</v>
      </c>
    </row>
    <row r="8" spans="1:13" ht="13.5">
      <c r="A8" s="34"/>
      <c r="B8" s="1" t="s">
        <v>63</v>
      </c>
      <c r="C8" s="2">
        <v>1</v>
      </c>
      <c r="D8" s="12">
        <v>14000</v>
      </c>
      <c r="E8" s="12">
        <f aca="true" t="shared" si="1" ref="E8:E59">C8*D8</f>
        <v>14000</v>
      </c>
      <c r="F8" s="12"/>
      <c r="G8" s="2">
        <v>1</v>
      </c>
      <c r="H8" s="12"/>
      <c r="I8" s="3"/>
      <c r="J8" s="12"/>
      <c r="K8" s="40">
        <f t="shared" si="0"/>
        <v>0</v>
      </c>
      <c r="L8" s="58"/>
      <c r="M8" s="44" t="s">
        <v>107</v>
      </c>
    </row>
    <row r="9" spans="1:13" ht="13.5">
      <c r="A9" s="34"/>
      <c r="B9" s="1" t="s">
        <v>64</v>
      </c>
      <c r="C9" s="2">
        <v>2</v>
      </c>
      <c r="D9" s="12">
        <v>21000</v>
      </c>
      <c r="E9" s="12">
        <f t="shared" si="1"/>
        <v>42000</v>
      </c>
      <c r="F9" s="12"/>
      <c r="G9" s="2">
        <v>2</v>
      </c>
      <c r="H9" s="12"/>
      <c r="I9" s="3"/>
      <c r="J9" s="12">
        <v>0</v>
      </c>
      <c r="K9" s="40">
        <f t="shared" si="0"/>
        <v>0</v>
      </c>
      <c r="L9" s="58"/>
      <c r="M9" s="44" t="s">
        <v>74</v>
      </c>
    </row>
    <row r="10" spans="1:13" ht="27">
      <c r="A10" s="34" t="s">
        <v>61</v>
      </c>
      <c r="B10" s="1" t="s">
        <v>62</v>
      </c>
      <c r="C10" s="2">
        <v>1</v>
      </c>
      <c r="D10" s="12">
        <v>8000</v>
      </c>
      <c r="E10" s="12">
        <f t="shared" si="1"/>
        <v>8000</v>
      </c>
      <c r="F10" s="12"/>
      <c r="G10" s="2">
        <v>1</v>
      </c>
      <c r="H10" s="12">
        <v>8000</v>
      </c>
      <c r="I10" s="3" t="s">
        <v>129</v>
      </c>
      <c r="J10" s="12">
        <v>1000</v>
      </c>
      <c r="K10" s="40">
        <f t="shared" si="0"/>
        <v>8000000</v>
      </c>
      <c r="L10" s="58"/>
      <c r="M10" s="44" t="s">
        <v>190</v>
      </c>
    </row>
    <row r="11" spans="1:13" ht="13.5">
      <c r="A11" s="34"/>
      <c r="B11" s="1" t="s">
        <v>64</v>
      </c>
      <c r="C11" s="2">
        <v>2</v>
      </c>
      <c r="D11" s="12">
        <v>16000</v>
      </c>
      <c r="E11" s="12">
        <f t="shared" si="1"/>
        <v>32000</v>
      </c>
      <c r="F11" s="12"/>
      <c r="G11" s="2">
        <v>2</v>
      </c>
      <c r="H11" s="12"/>
      <c r="I11" s="3"/>
      <c r="J11" s="12">
        <v>0</v>
      </c>
      <c r="K11" s="40">
        <f t="shared" si="0"/>
        <v>0</v>
      </c>
      <c r="L11" s="58"/>
      <c r="M11" s="44" t="s">
        <v>74</v>
      </c>
    </row>
    <row r="12" spans="1:13" ht="13.5">
      <c r="A12" s="34"/>
      <c r="B12" s="1"/>
      <c r="C12" s="2"/>
      <c r="D12" s="12"/>
      <c r="E12" s="12">
        <f t="shared" si="1"/>
        <v>0</v>
      </c>
      <c r="F12" s="12"/>
      <c r="G12" s="2"/>
      <c r="H12" s="12"/>
      <c r="I12" s="3"/>
      <c r="J12" s="12"/>
      <c r="K12" s="40">
        <f t="shared" si="0"/>
        <v>0</v>
      </c>
      <c r="L12" s="58"/>
      <c r="M12" s="44"/>
    </row>
    <row r="13" spans="1:13" ht="13.5">
      <c r="A13" s="34" t="s">
        <v>68</v>
      </c>
      <c r="B13" s="1" t="s">
        <v>62</v>
      </c>
      <c r="C13" s="2">
        <v>1</v>
      </c>
      <c r="D13" s="12">
        <v>400</v>
      </c>
      <c r="E13" s="12">
        <f t="shared" si="1"/>
        <v>400</v>
      </c>
      <c r="F13" s="12"/>
      <c r="G13" s="2">
        <v>1</v>
      </c>
      <c r="H13" s="12">
        <v>400</v>
      </c>
      <c r="I13" s="3" t="s">
        <v>129</v>
      </c>
      <c r="J13" s="12">
        <v>1000</v>
      </c>
      <c r="K13" s="40">
        <f t="shared" si="0"/>
        <v>400000</v>
      </c>
      <c r="L13" s="58"/>
      <c r="M13" s="44" t="s">
        <v>188</v>
      </c>
    </row>
    <row r="14" spans="1:13" ht="13.5">
      <c r="A14" s="34"/>
      <c r="B14" s="1" t="s">
        <v>64</v>
      </c>
      <c r="C14" s="2">
        <v>9</v>
      </c>
      <c r="D14" s="12">
        <v>400</v>
      </c>
      <c r="E14" s="12">
        <f t="shared" si="1"/>
        <v>3600</v>
      </c>
      <c r="F14" s="12"/>
      <c r="G14" s="2">
        <v>9</v>
      </c>
      <c r="H14" s="12"/>
      <c r="I14" s="3"/>
      <c r="J14" s="12">
        <v>0</v>
      </c>
      <c r="K14" s="40">
        <f t="shared" si="0"/>
        <v>0</v>
      </c>
      <c r="L14" s="58"/>
      <c r="M14" s="44"/>
    </row>
    <row r="15" spans="1:13" ht="13.5">
      <c r="A15" s="34" t="s">
        <v>69</v>
      </c>
      <c r="B15" s="1" t="s">
        <v>62</v>
      </c>
      <c r="C15" s="2">
        <v>1</v>
      </c>
      <c r="D15" s="12">
        <v>500</v>
      </c>
      <c r="E15" s="12">
        <f t="shared" si="1"/>
        <v>500</v>
      </c>
      <c r="F15" s="12"/>
      <c r="G15" s="2">
        <v>1</v>
      </c>
      <c r="H15" s="12">
        <v>500</v>
      </c>
      <c r="I15" s="3" t="s">
        <v>129</v>
      </c>
      <c r="J15" s="12">
        <v>500</v>
      </c>
      <c r="K15" s="40">
        <f t="shared" si="0"/>
        <v>250000</v>
      </c>
      <c r="L15" s="58"/>
      <c r="M15" s="44" t="s">
        <v>189</v>
      </c>
    </row>
    <row r="16" spans="1:13" ht="13.5">
      <c r="A16" s="34"/>
      <c r="B16" s="1" t="s">
        <v>64</v>
      </c>
      <c r="C16" s="2">
        <v>9</v>
      </c>
      <c r="D16" s="12">
        <v>500</v>
      </c>
      <c r="E16" s="12">
        <f t="shared" si="1"/>
        <v>4500</v>
      </c>
      <c r="F16" s="12"/>
      <c r="G16" s="2">
        <v>9</v>
      </c>
      <c r="H16" s="12"/>
      <c r="I16" s="3"/>
      <c r="J16" s="12">
        <v>0</v>
      </c>
      <c r="K16" s="40">
        <f t="shared" si="0"/>
        <v>0</v>
      </c>
      <c r="L16" s="58"/>
      <c r="M16" s="44"/>
    </row>
    <row r="17" spans="1:13" ht="13.5">
      <c r="A17" s="34"/>
      <c r="B17" s="1"/>
      <c r="C17" s="2"/>
      <c r="D17" s="12"/>
      <c r="E17" s="12">
        <f t="shared" si="1"/>
        <v>0</v>
      </c>
      <c r="F17" s="12"/>
      <c r="G17" s="2"/>
      <c r="H17" s="12"/>
      <c r="I17" s="3"/>
      <c r="J17" s="12"/>
      <c r="K17" s="40">
        <f t="shared" si="0"/>
        <v>0</v>
      </c>
      <c r="L17" s="58"/>
      <c r="M17" s="44"/>
    </row>
    <row r="18" spans="1:13" ht="27">
      <c r="A18" s="34" t="s">
        <v>117</v>
      </c>
      <c r="B18" s="1" t="s">
        <v>72</v>
      </c>
      <c r="C18" s="2">
        <v>250</v>
      </c>
      <c r="D18" s="12">
        <v>10</v>
      </c>
      <c r="E18" s="12">
        <f t="shared" si="1"/>
        <v>2500</v>
      </c>
      <c r="F18" s="12"/>
      <c r="G18" s="2">
        <v>250</v>
      </c>
      <c r="H18" s="12">
        <v>10</v>
      </c>
      <c r="I18" s="3" t="s">
        <v>129</v>
      </c>
      <c r="J18" s="12">
        <v>100</v>
      </c>
      <c r="K18" s="40">
        <f t="shared" si="0"/>
        <v>250000</v>
      </c>
      <c r="L18" s="58"/>
      <c r="M18" s="44" t="s">
        <v>193</v>
      </c>
    </row>
    <row r="19" spans="1:13" ht="13.5">
      <c r="A19" s="34"/>
      <c r="B19" s="1" t="s">
        <v>64</v>
      </c>
      <c r="C19" s="2">
        <v>1</v>
      </c>
      <c r="D19" s="12">
        <v>750</v>
      </c>
      <c r="E19" s="12">
        <f t="shared" si="1"/>
        <v>750</v>
      </c>
      <c r="F19" s="12"/>
      <c r="G19" s="2">
        <v>1</v>
      </c>
      <c r="H19" s="12">
        <v>0</v>
      </c>
      <c r="I19" s="3"/>
      <c r="J19" s="12">
        <v>0</v>
      </c>
      <c r="K19" s="40">
        <f t="shared" si="0"/>
        <v>0</v>
      </c>
      <c r="L19" s="58"/>
      <c r="M19" s="44" t="s">
        <v>76</v>
      </c>
    </row>
    <row r="20" spans="1:13" ht="13.5">
      <c r="A20" s="34"/>
      <c r="B20" s="1" t="s">
        <v>63</v>
      </c>
      <c r="C20" s="2">
        <v>1</v>
      </c>
      <c r="D20" s="12">
        <v>750</v>
      </c>
      <c r="E20" s="12">
        <f t="shared" si="1"/>
        <v>750</v>
      </c>
      <c r="F20" s="12"/>
      <c r="G20" s="2">
        <v>1</v>
      </c>
      <c r="H20" s="12">
        <v>0</v>
      </c>
      <c r="I20" s="3"/>
      <c r="J20" s="12">
        <v>0</v>
      </c>
      <c r="K20" s="40">
        <f t="shared" si="0"/>
        <v>0</v>
      </c>
      <c r="L20" s="58"/>
      <c r="M20" s="44" t="s">
        <v>78</v>
      </c>
    </row>
    <row r="21" spans="1:13" ht="13.5">
      <c r="A21" s="34" t="s">
        <v>118</v>
      </c>
      <c r="B21" s="1" t="s">
        <v>72</v>
      </c>
      <c r="C21" s="2">
        <v>250</v>
      </c>
      <c r="D21" s="12">
        <v>50</v>
      </c>
      <c r="E21" s="12">
        <f t="shared" si="1"/>
        <v>12500</v>
      </c>
      <c r="F21" s="12"/>
      <c r="G21" s="2">
        <v>250</v>
      </c>
      <c r="H21" s="12">
        <v>50</v>
      </c>
      <c r="I21" s="3" t="s">
        <v>129</v>
      </c>
      <c r="J21" s="12">
        <v>100</v>
      </c>
      <c r="K21" s="40">
        <f t="shared" si="0"/>
        <v>1250000</v>
      </c>
      <c r="L21" s="58"/>
      <c r="M21" s="44"/>
    </row>
    <row r="22" spans="1:13" ht="13.5">
      <c r="A22" s="34"/>
      <c r="B22" s="1" t="s">
        <v>64</v>
      </c>
      <c r="C22" s="2">
        <v>1</v>
      </c>
      <c r="D22" s="12">
        <v>3750</v>
      </c>
      <c r="E22" s="12">
        <f t="shared" si="1"/>
        <v>3750</v>
      </c>
      <c r="F22" s="12"/>
      <c r="G22" s="2">
        <v>1</v>
      </c>
      <c r="H22" s="12">
        <v>0</v>
      </c>
      <c r="I22" s="3"/>
      <c r="J22" s="12">
        <v>0</v>
      </c>
      <c r="K22" s="40">
        <f t="shared" si="0"/>
        <v>0</v>
      </c>
      <c r="L22" s="58"/>
      <c r="M22" s="44" t="s">
        <v>76</v>
      </c>
    </row>
    <row r="23" spans="1:13" ht="13.5">
      <c r="A23" s="34"/>
      <c r="B23" s="1"/>
      <c r="C23" s="2"/>
      <c r="D23" s="12"/>
      <c r="E23" s="12">
        <f t="shared" si="1"/>
        <v>0</v>
      </c>
      <c r="F23" s="12"/>
      <c r="G23" s="2"/>
      <c r="H23" s="12"/>
      <c r="I23" s="3"/>
      <c r="J23" s="12"/>
      <c r="K23" s="40">
        <f t="shared" si="0"/>
        <v>0</v>
      </c>
      <c r="L23" s="58"/>
      <c r="M23" s="44"/>
    </row>
    <row r="24" spans="1:13" ht="13.5">
      <c r="A24" s="34" t="s">
        <v>65</v>
      </c>
      <c r="B24" s="1" t="s">
        <v>72</v>
      </c>
      <c r="C24" s="2">
        <v>1</v>
      </c>
      <c r="D24" s="12">
        <v>5000</v>
      </c>
      <c r="E24" s="12">
        <f t="shared" si="1"/>
        <v>5000</v>
      </c>
      <c r="F24" s="12"/>
      <c r="G24" s="2">
        <v>1</v>
      </c>
      <c r="H24" s="12">
        <v>5000</v>
      </c>
      <c r="I24" s="3" t="s">
        <v>129</v>
      </c>
      <c r="J24" s="12">
        <v>700</v>
      </c>
      <c r="K24" s="40">
        <f t="shared" si="0"/>
        <v>3500000</v>
      </c>
      <c r="L24" s="58"/>
      <c r="M24" s="44" t="s">
        <v>185</v>
      </c>
    </row>
    <row r="25" spans="1:13" ht="13.5">
      <c r="A25" s="34" t="s">
        <v>66</v>
      </c>
      <c r="B25" s="1" t="s">
        <v>72</v>
      </c>
      <c r="C25" s="2">
        <v>1</v>
      </c>
      <c r="D25" s="12">
        <v>7500</v>
      </c>
      <c r="E25" s="12">
        <f t="shared" si="1"/>
        <v>7500</v>
      </c>
      <c r="F25" s="12"/>
      <c r="G25" s="2">
        <v>1</v>
      </c>
      <c r="H25" s="12">
        <v>7500</v>
      </c>
      <c r="I25" s="3" t="s">
        <v>129</v>
      </c>
      <c r="J25" s="12">
        <v>300</v>
      </c>
      <c r="K25" s="40">
        <f t="shared" si="0"/>
        <v>2250000</v>
      </c>
      <c r="L25" s="58"/>
      <c r="M25" s="44" t="s">
        <v>75</v>
      </c>
    </row>
    <row r="26" spans="1:13" ht="13.5">
      <c r="A26" s="34"/>
      <c r="B26" s="1"/>
      <c r="C26" s="2"/>
      <c r="D26" s="12"/>
      <c r="E26" s="12">
        <f t="shared" si="1"/>
        <v>0</v>
      </c>
      <c r="F26" s="12"/>
      <c r="G26" s="2"/>
      <c r="H26" s="12"/>
      <c r="I26" s="3"/>
      <c r="J26" s="12"/>
      <c r="K26" s="40">
        <f t="shared" si="0"/>
        <v>0</v>
      </c>
      <c r="L26" s="58"/>
      <c r="M26" s="44"/>
    </row>
    <row r="27" spans="1:13" ht="13.5">
      <c r="A27" s="34" t="s">
        <v>71</v>
      </c>
      <c r="B27" s="1" t="s">
        <v>62</v>
      </c>
      <c r="C27" s="2">
        <v>1</v>
      </c>
      <c r="D27" s="12">
        <v>1000</v>
      </c>
      <c r="E27" s="12">
        <f t="shared" si="1"/>
        <v>1000</v>
      </c>
      <c r="F27" s="12"/>
      <c r="G27" s="2">
        <v>1</v>
      </c>
      <c r="H27" s="12">
        <v>1000</v>
      </c>
      <c r="I27" s="3" t="s">
        <v>128</v>
      </c>
      <c r="J27" s="12">
        <v>2000</v>
      </c>
      <c r="K27" s="40">
        <f t="shared" si="0"/>
        <v>2000000</v>
      </c>
      <c r="L27" s="58"/>
      <c r="M27" s="44" t="s">
        <v>191</v>
      </c>
    </row>
    <row r="28" spans="1:13" ht="13.5">
      <c r="A28" s="34"/>
      <c r="B28" s="1" t="s">
        <v>63</v>
      </c>
      <c r="C28" s="2">
        <v>1</v>
      </c>
      <c r="D28" s="12">
        <v>1200</v>
      </c>
      <c r="E28" s="12">
        <f t="shared" si="1"/>
        <v>1200</v>
      </c>
      <c r="F28" s="12"/>
      <c r="G28" s="2">
        <v>1</v>
      </c>
      <c r="H28" s="12"/>
      <c r="I28" s="3"/>
      <c r="J28" s="12">
        <v>0</v>
      </c>
      <c r="K28" s="40">
        <f t="shared" si="0"/>
        <v>0</v>
      </c>
      <c r="L28" s="58"/>
      <c r="M28" s="44" t="s">
        <v>113</v>
      </c>
    </row>
    <row r="29" spans="1:13" ht="40.5">
      <c r="A29" s="34"/>
      <c r="B29" s="1" t="s">
        <v>73</v>
      </c>
      <c r="C29" s="2">
        <v>4</v>
      </c>
      <c r="D29" s="12">
        <v>1760</v>
      </c>
      <c r="E29" s="12">
        <f t="shared" si="1"/>
        <v>7040</v>
      </c>
      <c r="F29" s="12"/>
      <c r="G29" s="2">
        <v>4</v>
      </c>
      <c r="H29" s="12"/>
      <c r="I29" s="3"/>
      <c r="J29" s="12">
        <v>0</v>
      </c>
      <c r="K29" s="40">
        <f t="shared" si="0"/>
        <v>0</v>
      </c>
      <c r="L29" s="58"/>
      <c r="M29" s="44" t="s">
        <v>114</v>
      </c>
    </row>
    <row r="30" spans="1:13" ht="27">
      <c r="A30" s="34"/>
      <c r="B30" s="1" t="s">
        <v>64</v>
      </c>
      <c r="C30" s="2">
        <v>18</v>
      </c>
      <c r="D30" s="12">
        <v>1760</v>
      </c>
      <c r="E30" s="12">
        <f t="shared" si="1"/>
        <v>31680</v>
      </c>
      <c r="F30" s="12"/>
      <c r="G30" s="2">
        <v>18</v>
      </c>
      <c r="H30" s="12"/>
      <c r="I30" s="3"/>
      <c r="J30" s="12">
        <v>0</v>
      </c>
      <c r="K30" s="40">
        <f t="shared" si="0"/>
        <v>0</v>
      </c>
      <c r="L30" s="58"/>
      <c r="M30" s="44" t="s">
        <v>115</v>
      </c>
    </row>
    <row r="31" spans="1:13" ht="40.5">
      <c r="A31" s="34" t="s">
        <v>67</v>
      </c>
      <c r="B31" s="1" t="s">
        <v>81</v>
      </c>
      <c r="C31" s="2">
        <v>336</v>
      </c>
      <c r="D31" s="12">
        <v>10</v>
      </c>
      <c r="E31" s="12">
        <f t="shared" si="1"/>
        <v>3360</v>
      </c>
      <c r="F31" s="12"/>
      <c r="G31" s="2">
        <v>336</v>
      </c>
      <c r="H31" s="12">
        <v>10</v>
      </c>
      <c r="I31" s="3" t="s">
        <v>129</v>
      </c>
      <c r="J31" s="12">
        <v>200</v>
      </c>
      <c r="K31" s="40">
        <f t="shared" si="0"/>
        <v>672000</v>
      </c>
      <c r="L31" s="58"/>
      <c r="M31" s="44" t="s">
        <v>116</v>
      </c>
    </row>
    <row r="32" spans="1:13" ht="13.5">
      <c r="A32" s="34"/>
      <c r="B32" s="1" t="s">
        <v>82</v>
      </c>
      <c r="C32" s="2">
        <v>336</v>
      </c>
      <c r="D32" s="12">
        <v>12</v>
      </c>
      <c r="E32" s="12">
        <f t="shared" si="1"/>
        <v>4032</v>
      </c>
      <c r="F32" s="12"/>
      <c r="G32" s="2">
        <v>336</v>
      </c>
      <c r="H32" s="12"/>
      <c r="I32" s="3"/>
      <c r="J32" s="12"/>
      <c r="K32" s="40">
        <f t="shared" si="0"/>
        <v>0</v>
      </c>
      <c r="L32" s="58"/>
      <c r="M32" s="44" t="s">
        <v>83</v>
      </c>
    </row>
    <row r="33" spans="1:13" ht="13.5">
      <c r="A33" s="34" t="s">
        <v>121</v>
      </c>
      <c r="B33" s="1"/>
      <c r="C33" s="2"/>
      <c r="D33" s="12"/>
      <c r="E33" s="12">
        <f t="shared" si="1"/>
        <v>0</v>
      </c>
      <c r="F33" s="12">
        <f>SUM(E34:E42)</f>
        <v>12800</v>
      </c>
      <c r="G33" s="2"/>
      <c r="H33" s="12"/>
      <c r="I33" s="3"/>
      <c r="J33" s="12"/>
      <c r="K33" s="40">
        <f t="shared" si="0"/>
        <v>0</v>
      </c>
      <c r="L33" s="58">
        <f>SUM(K34:K42)</f>
        <v>1860000</v>
      </c>
      <c r="M33" s="44"/>
    </row>
    <row r="34" spans="1:13" ht="13.5">
      <c r="A34" s="34"/>
      <c r="B34" s="1" t="s">
        <v>123</v>
      </c>
      <c r="C34" s="2">
        <v>10</v>
      </c>
      <c r="D34" s="12">
        <v>50</v>
      </c>
      <c r="E34" s="12">
        <f t="shared" si="1"/>
        <v>500</v>
      </c>
      <c r="F34" s="12"/>
      <c r="G34" s="2">
        <v>10</v>
      </c>
      <c r="H34" s="12">
        <v>6</v>
      </c>
      <c r="I34" s="3" t="s">
        <v>6</v>
      </c>
      <c r="J34" s="12">
        <v>4000</v>
      </c>
      <c r="K34" s="40">
        <f t="shared" si="0"/>
        <v>240000</v>
      </c>
      <c r="L34" s="58"/>
      <c r="M34" s="44" t="s">
        <v>126</v>
      </c>
    </row>
    <row r="35" spans="1:13" ht="14.25" customHeight="1">
      <c r="A35" s="34"/>
      <c r="B35" s="1" t="s">
        <v>122</v>
      </c>
      <c r="C35" s="2">
        <v>100</v>
      </c>
      <c r="D35" s="12">
        <v>50</v>
      </c>
      <c r="E35" s="12">
        <f t="shared" si="1"/>
        <v>5000</v>
      </c>
      <c r="F35" s="12"/>
      <c r="G35" s="2">
        <v>100</v>
      </c>
      <c r="H35" s="12">
        <v>6</v>
      </c>
      <c r="I35" s="3" t="s">
        <v>6</v>
      </c>
      <c r="J35" s="12">
        <v>0</v>
      </c>
      <c r="K35" s="40">
        <f t="shared" si="0"/>
        <v>0</v>
      </c>
      <c r="L35" s="58"/>
      <c r="M35" s="44"/>
    </row>
    <row r="36" spans="1:13" ht="14.25" customHeight="1">
      <c r="A36" s="34"/>
      <c r="B36" s="1" t="s">
        <v>124</v>
      </c>
      <c r="C36" s="2">
        <v>120</v>
      </c>
      <c r="D36" s="12">
        <v>15</v>
      </c>
      <c r="E36" s="12">
        <f t="shared" si="1"/>
        <v>1800</v>
      </c>
      <c r="F36" s="12"/>
      <c r="G36" s="2">
        <v>120</v>
      </c>
      <c r="H36" s="12">
        <v>2</v>
      </c>
      <c r="I36" s="3" t="s">
        <v>6</v>
      </c>
      <c r="J36" s="12">
        <v>1750</v>
      </c>
      <c r="K36" s="40">
        <f t="shared" si="0"/>
        <v>420000</v>
      </c>
      <c r="L36" s="58"/>
      <c r="M36" s="44"/>
    </row>
    <row r="37" spans="1:13" ht="14.25" customHeight="1">
      <c r="A37" s="34"/>
      <c r="B37" s="1" t="s">
        <v>125</v>
      </c>
      <c r="C37" s="2">
        <v>100</v>
      </c>
      <c r="D37" s="12">
        <v>15</v>
      </c>
      <c r="E37" s="12">
        <f t="shared" si="1"/>
        <v>1500</v>
      </c>
      <c r="F37" s="12"/>
      <c r="G37" s="2">
        <v>100</v>
      </c>
      <c r="H37" s="12">
        <v>2</v>
      </c>
      <c r="I37" s="3" t="s">
        <v>6</v>
      </c>
      <c r="J37" s="12">
        <v>0</v>
      </c>
      <c r="K37" s="40">
        <f t="shared" si="0"/>
        <v>0</v>
      </c>
      <c r="L37" s="58"/>
      <c r="M37" s="44"/>
    </row>
    <row r="38" spans="1:13" ht="14.25" customHeight="1">
      <c r="A38" s="34"/>
      <c r="B38" s="1" t="s">
        <v>142</v>
      </c>
      <c r="C38" s="2">
        <v>200</v>
      </c>
      <c r="D38" s="12">
        <v>4</v>
      </c>
      <c r="E38" s="12">
        <f t="shared" si="1"/>
        <v>800</v>
      </c>
      <c r="F38" s="12"/>
      <c r="G38" s="2">
        <v>200</v>
      </c>
      <c r="H38" s="12">
        <v>4</v>
      </c>
      <c r="I38" s="3" t="s">
        <v>6</v>
      </c>
      <c r="J38" s="12">
        <v>800</v>
      </c>
      <c r="K38" s="40">
        <f t="shared" si="0"/>
        <v>640000</v>
      </c>
      <c r="L38" s="58"/>
      <c r="M38" s="44"/>
    </row>
    <row r="39" spans="1:13" ht="14.25" customHeight="1">
      <c r="A39" s="34"/>
      <c r="B39" s="1" t="s">
        <v>145</v>
      </c>
      <c r="C39" s="2">
        <v>300</v>
      </c>
      <c r="D39" s="12">
        <v>4</v>
      </c>
      <c r="E39" s="12">
        <f t="shared" si="1"/>
        <v>1200</v>
      </c>
      <c r="F39" s="12"/>
      <c r="G39" s="2">
        <v>300</v>
      </c>
      <c r="H39" s="12">
        <v>4</v>
      </c>
      <c r="I39" s="3" t="s">
        <v>6</v>
      </c>
      <c r="J39" s="12">
        <v>0</v>
      </c>
      <c r="K39" s="40">
        <f t="shared" si="0"/>
        <v>0</v>
      </c>
      <c r="L39" s="58"/>
      <c r="M39" s="44"/>
    </row>
    <row r="40" spans="1:13" ht="14.25" customHeight="1">
      <c r="A40" s="34"/>
      <c r="B40" s="1" t="s">
        <v>144</v>
      </c>
      <c r="C40" s="2">
        <v>200</v>
      </c>
      <c r="D40" s="12">
        <v>4</v>
      </c>
      <c r="E40" s="12">
        <f t="shared" si="1"/>
        <v>800</v>
      </c>
      <c r="F40" s="12"/>
      <c r="G40" s="2">
        <v>200</v>
      </c>
      <c r="H40" s="12">
        <v>4</v>
      </c>
      <c r="I40" s="3" t="s">
        <v>6</v>
      </c>
      <c r="J40" s="12">
        <v>700</v>
      </c>
      <c r="K40" s="40">
        <f t="shared" si="0"/>
        <v>560000</v>
      </c>
      <c r="L40" s="58"/>
      <c r="M40" s="44"/>
    </row>
    <row r="41" spans="1:13" ht="14.25" customHeight="1">
      <c r="A41" s="34"/>
      <c r="B41" s="1" t="s">
        <v>143</v>
      </c>
      <c r="C41" s="2">
        <v>300</v>
      </c>
      <c r="D41" s="12">
        <v>4</v>
      </c>
      <c r="E41" s="12">
        <f t="shared" si="1"/>
        <v>1200</v>
      </c>
      <c r="F41" s="12"/>
      <c r="G41" s="2">
        <v>300</v>
      </c>
      <c r="H41" s="12">
        <v>4</v>
      </c>
      <c r="I41" s="3" t="s">
        <v>6</v>
      </c>
      <c r="J41" s="12">
        <v>0</v>
      </c>
      <c r="K41" s="40">
        <f t="shared" si="0"/>
        <v>0</v>
      </c>
      <c r="L41" s="58"/>
      <c r="M41" s="44"/>
    </row>
    <row r="42" spans="1:13" ht="14.25" customHeight="1">
      <c r="A42" s="34"/>
      <c r="B42" s="1"/>
      <c r="C42" s="2"/>
      <c r="D42" s="12"/>
      <c r="E42" s="12"/>
      <c r="F42" s="12"/>
      <c r="G42" s="2"/>
      <c r="H42" s="12"/>
      <c r="I42" s="3"/>
      <c r="J42" s="12"/>
      <c r="K42" s="40"/>
      <c r="L42" s="58"/>
      <c r="M42" s="44"/>
    </row>
    <row r="43" spans="1:13" ht="14.25" customHeight="1">
      <c r="A43" s="34" t="s">
        <v>146</v>
      </c>
      <c r="B43" s="1"/>
      <c r="C43" s="2"/>
      <c r="D43" s="12"/>
      <c r="E43" s="12"/>
      <c r="F43" s="12"/>
      <c r="G43" s="2"/>
      <c r="H43" s="12"/>
      <c r="I43" s="3"/>
      <c r="J43" s="12"/>
      <c r="K43" s="40"/>
      <c r="L43" s="58">
        <f>SUM(K44:K47)</f>
        <v>1200000</v>
      </c>
      <c r="M43" s="44"/>
    </row>
    <row r="44" spans="1:13" ht="14.25" customHeight="1">
      <c r="A44" s="34"/>
      <c r="B44" s="1" t="s">
        <v>147</v>
      </c>
      <c r="C44" s="2">
        <v>12</v>
      </c>
      <c r="D44" s="12"/>
      <c r="E44" s="12"/>
      <c r="F44" s="12"/>
      <c r="G44" s="2">
        <v>12</v>
      </c>
      <c r="H44" s="12">
        <v>1</v>
      </c>
      <c r="I44" s="3" t="s">
        <v>150</v>
      </c>
      <c r="J44" s="12">
        <v>40000</v>
      </c>
      <c r="K44" s="40">
        <f aca="true" t="shared" si="2" ref="K44:K95">C44*H44*J44</f>
        <v>480000</v>
      </c>
      <c r="L44" s="58"/>
      <c r="M44" s="44" t="s">
        <v>161</v>
      </c>
    </row>
    <row r="45" spans="1:13" ht="14.25" customHeight="1">
      <c r="A45" s="34"/>
      <c r="B45" s="1" t="s">
        <v>148</v>
      </c>
      <c r="C45" s="2">
        <v>120</v>
      </c>
      <c r="D45" s="12"/>
      <c r="E45" s="12"/>
      <c r="F45" s="12"/>
      <c r="G45" s="2">
        <v>120</v>
      </c>
      <c r="H45" s="12">
        <v>1</v>
      </c>
      <c r="I45" s="3" t="s">
        <v>151</v>
      </c>
      <c r="J45" s="12">
        <v>2000</v>
      </c>
      <c r="K45" s="40">
        <f t="shared" si="2"/>
        <v>240000</v>
      </c>
      <c r="L45" s="58"/>
      <c r="M45" s="44" t="s">
        <v>152</v>
      </c>
    </row>
    <row r="46" spans="1:13" ht="14.25" customHeight="1">
      <c r="A46" s="34"/>
      <c r="B46" s="1" t="s">
        <v>149</v>
      </c>
      <c r="C46" s="2">
        <v>120</v>
      </c>
      <c r="D46" s="12"/>
      <c r="E46" s="12"/>
      <c r="F46" s="12"/>
      <c r="G46" s="2">
        <v>120</v>
      </c>
      <c r="H46" s="12">
        <v>4</v>
      </c>
      <c r="I46" s="3" t="s">
        <v>151</v>
      </c>
      <c r="J46" s="12">
        <v>1000</v>
      </c>
      <c r="K46" s="40">
        <f t="shared" si="2"/>
        <v>480000</v>
      </c>
      <c r="L46" s="58"/>
      <c r="M46" s="44" t="s">
        <v>153</v>
      </c>
    </row>
    <row r="47" spans="1:13" ht="13.5">
      <c r="A47" s="34"/>
      <c r="B47" s="1"/>
      <c r="C47" s="2"/>
      <c r="D47" s="12"/>
      <c r="E47" s="12">
        <f t="shared" si="1"/>
        <v>0</v>
      </c>
      <c r="F47" s="12"/>
      <c r="G47" s="2"/>
      <c r="H47" s="12"/>
      <c r="I47" s="3"/>
      <c r="J47" s="12"/>
      <c r="K47" s="40">
        <f t="shared" si="2"/>
        <v>0</v>
      </c>
      <c r="L47" s="58"/>
      <c r="M47" s="44"/>
    </row>
    <row r="48" spans="1:13" ht="13.5">
      <c r="A48" s="34" t="s">
        <v>58</v>
      </c>
      <c r="B48" s="1"/>
      <c r="C48" s="2"/>
      <c r="D48" s="12"/>
      <c r="E48" s="12">
        <f t="shared" si="1"/>
        <v>0</v>
      </c>
      <c r="F48" s="12">
        <f>SUM(E49:E52)</f>
        <v>62100</v>
      </c>
      <c r="G48" s="2"/>
      <c r="H48" s="12"/>
      <c r="I48" s="3"/>
      <c r="J48" s="12"/>
      <c r="K48" s="40">
        <f t="shared" si="2"/>
        <v>0</v>
      </c>
      <c r="L48" s="58"/>
      <c r="M48" s="44"/>
    </row>
    <row r="49" spans="1:13" ht="13.5">
      <c r="A49" s="34"/>
      <c r="B49" s="1" t="s">
        <v>49</v>
      </c>
      <c r="C49" s="2">
        <v>250</v>
      </c>
      <c r="D49" s="12">
        <v>60</v>
      </c>
      <c r="E49" s="12">
        <f t="shared" si="1"/>
        <v>15000</v>
      </c>
      <c r="F49" s="12"/>
      <c r="G49" s="2">
        <v>250</v>
      </c>
      <c r="H49" s="12"/>
      <c r="I49" s="3"/>
      <c r="J49" s="12">
        <v>0</v>
      </c>
      <c r="K49" s="40">
        <f t="shared" si="2"/>
        <v>0</v>
      </c>
      <c r="L49" s="58"/>
      <c r="M49" s="44"/>
    </row>
    <row r="50" spans="1:13" ht="13.5">
      <c r="A50" s="34"/>
      <c r="B50" s="1" t="s">
        <v>50</v>
      </c>
      <c r="C50" s="2">
        <v>216</v>
      </c>
      <c r="D50" s="12">
        <v>50</v>
      </c>
      <c r="E50" s="12">
        <f t="shared" si="1"/>
        <v>10800</v>
      </c>
      <c r="F50" s="12"/>
      <c r="G50" s="2">
        <v>216</v>
      </c>
      <c r="H50" s="12"/>
      <c r="I50" s="3"/>
      <c r="J50" s="12">
        <v>0</v>
      </c>
      <c r="K50" s="40">
        <f t="shared" si="2"/>
        <v>0</v>
      </c>
      <c r="L50" s="58"/>
      <c r="M50" s="44"/>
    </row>
    <row r="51" spans="1:13" ht="13.5">
      <c r="A51" s="34"/>
      <c r="B51" s="1" t="s">
        <v>51</v>
      </c>
      <c r="C51" s="2">
        <v>120</v>
      </c>
      <c r="D51" s="12">
        <v>300</v>
      </c>
      <c r="E51" s="12">
        <f t="shared" si="1"/>
        <v>36000</v>
      </c>
      <c r="F51" s="12"/>
      <c r="G51" s="2">
        <v>120</v>
      </c>
      <c r="H51" s="12"/>
      <c r="I51" s="3"/>
      <c r="J51" s="12">
        <v>0</v>
      </c>
      <c r="K51" s="40">
        <f t="shared" si="2"/>
        <v>0</v>
      </c>
      <c r="L51" s="58"/>
      <c r="M51" s="44"/>
    </row>
    <row r="52" spans="1:13" ht="13.5">
      <c r="A52" s="34" t="s">
        <v>158</v>
      </c>
      <c r="B52" s="1" t="s">
        <v>42</v>
      </c>
      <c r="C52" s="2">
        <v>5</v>
      </c>
      <c r="D52" s="12">
        <v>60</v>
      </c>
      <c r="E52" s="12">
        <f t="shared" si="1"/>
        <v>300</v>
      </c>
      <c r="F52" s="12"/>
      <c r="G52" s="2">
        <v>5</v>
      </c>
      <c r="H52" s="12"/>
      <c r="I52" s="3"/>
      <c r="J52" s="12">
        <v>0</v>
      </c>
      <c r="K52" s="40">
        <f t="shared" si="2"/>
        <v>0</v>
      </c>
      <c r="L52" s="58"/>
      <c r="M52" s="44"/>
    </row>
    <row r="53" spans="1:13" ht="13.5">
      <c r="A53" s="34" t="s">
        <v>59</v>
      </c>
      <c r="B53" s="1"/>
      <c r="C53" s="2"/>
      <c r="D53" s="12"/>
      <c r="E53" s="12">
        <f t="shared" si="1"/>
        <v>0</v>
      </c>
      <c r="F53" s="12">
        <f>SUM(E54:E60)</f>
        <v>62400</v>
      </c>
      <c r="G53" s="2"/>
      <c r="H53" s="12"/>
      <c r="I53" s="3"/>
      <c r="J53" s="12"/>
      <c r="K53" s="40">
        <f t="shared" si="2"/>
        <v>0</v>
      </c>
      <c r="L53" s="58"/>
      <c r="M53" s="44"/>
    </row>
    <row r="54" spans="1:13" ht="13.5">
      <c r="A54" s="34"/>
      <c r="B54" s="1" t="s">
        <v>49</v>
      </c>
      <c r="C54" s="2">
        <v>250</v>
      </c>
      <c r="D54" s="12">
        <v>60</v>
      </c>
      <c r="E54" s="12">
        <f t="shared" si="1"/>
        <v>15000</v>
      </c>
      <c r="F54" s="12"/>
      <c r="G54" s="2">
        <v>250</v>
      </c>
      <c r="H54" s="12"/>
      <c r="I54" s="3"/>
      <c r="J54" s="12"/>
      <c r="K54" s="40">
        <f t="shared" si="2"/>
        <v>0</v>
      </c>
      <c r="L54" s="58"/>
      <c r="M54" s="44"/>
    </row>
    <row r="55" spans="1:13" ht="13.5">
      <c r="A55" s="34"/>
      <c r="B55" s="1" t="s">
        <v>50</v>
      </c>
      <c r="C55" s="2">
        <v>216</v>
      </c>
      <c r="D55" s="12">
        <v>50</v>
      </c>
      <c r="E55" s="12">
        <f t="shared" si="1"/>
        <v>10800</v>
      </c>
      <c r="F55" s="12"/>
      <c r="G55" s="2">
        <v>216</v>
      </c>
      <c r="H55" s="12"/>
      <c r="I55" s="3"/>
      <c r="J55" s="12"/>
      <c r="K55" s="40">
        <f t="shared" si="2"/>
        <v>0</v>
      </c>
      <c r="L55" s="58"/>
      <c r="M55" s="44"/>
    </row>
    <row r="56" spans="1:13" ht="13.5">
      <c r="A56" s="34"/>
      <c r="B56" s="1" t="s">
        <v>51</v>
      </c>
      <c r="C56" s="2">
        <v>120</v>
      </c>
      <c r="D56" s="12">
        <v>300</v>
      </c>
      <c r="E56" s="12">
        <f t="shared" si="1"/>
        <v>36000</v>
      </c>
      <c r="F56" s="12"/>
      <c r="G56" s="2">
        <v>120</v>
      </c>
      <c r="H56" s="12"/>
      <c r="I56" s="3"/>
      <c r="J56" s="12"/>
      <c r="K56" s="40">
        <f t="shared" si="2"/>
        <v>0</v>
      </c>
      <c r="L56" s="58"/>
      <c r="M56" s="44"/>
    </row>
    <row r="57" spans="1:13" ht="13.5">
      <c r="A57" s="34" t="s">
        <v>159</v>
      </c>
      <c r="B57" s="1" t="s">
        <v>42</v>
      </c>
      <c r="C57" s="2">
        <v>5</v>
      </c>
      <c r="D57" s="12">
        <v>60</v>
      </c>
      <c r="E57" s="12">
        <f t="shared" si="1"/>
        <v>300</v>
      </c>
      <c r="F57" s="12"/>
      <c r="G57" s="2">
        <v>5</v>
      </c>
      <c r="H57" s="12"/>
      <c r="I57" s="3"/>
      <c r="J57" s="12">
        <v>0</v>
      </c>
      <c r="K57" s="40">
        <f t="shared" si="2"/>
        <v>0</v>
      </c>
      <c r="L57" s="58"/>
      <c r="M57" s="44"/>
    </row>
    <row r="58" spans="1:13" ht="13.5">
      <c r="A58" s="34" t="s">
        <v>43</v>
      </c>
      <c r="B58" s="1" t="s">
        <v>27</v>
      </c>
      <c r="C58" s="2">
        <v>1</v>
      </c>
      <c r="D58" s="12">
        <v>150</v>
      </c>
      <c r="E58" s="12">
        <f t="shared" si="1"/>
        <v>150</v>
      </c>
      <c r="F58" s="12"/>
      <c r="G58" s="2">
        <v>1</v>
      </c>
      <c r="H58" s="12"/>
      <c r="I58" s="3"/>
      <c r="J58" s="12">
        <v>0</v>
      </c>
      <c r="K58" s="40">
        <f t="shared" si="2"/>
        <v>0</v>
      </c>
      <c r="L58" s="58"/>
      <c r="M58" s="44"/>
    </row>
    <row r="59" spans="1:13" ht="13.5">
      <c r="A59" s="34" t="s">
        <v>44</v>
      </c>
      <c r="B59" s="1" t="s">
        <v>27</v>
      </c>
      <c r="C59" s="2">
        <v>1</v>
      </c>
      <c r="D59" s="12">
        <v>150</v>
      </c>
      <c r="E59" s="12">
        <f t="shared" si="1"/>
        <v>150</v>
      </c>
      <c r="F59" s="12"/>
      <c r="G59" s="2">
        <v>1</v>
      </c>
      <c r="H59" s="12"/>
      <c r="I59" s="3"/>
      <c r="J59" s="12">
        <v>0</v>
      </c>
      <c r="K59" s="40">
        <f t="shared" si="2"/>
        <v>0</v>
      </c>
      <c r="L59" s="58"/>
      <c r="M59" s="44"/>
    </row>
    <row r="60" spans="1:13" ht="13.5">
      <c r="A60" s="34"/>
      <c r="B60" s="1"/>
      <c r="C60" s="2"/>
      <c r="D60" s="12"/>
      <c r="E60" s="12">
        <f aca="true" t="shared" si="3" ref="E60:E92">C60*D60</f>
        <v>0</v>
      </c>
      <c r="F60" s="12"/>
      <c r="G60" s="2"/>
      <c r="H60" s="12"/>
      <c r="I60" s="3"/>
      <c r="J60" s="12"/>
      <c r="K60" s="40">
        <f t="shared" si="2"/>
        <v>0</v>
      </c>
      <c r="L60" s="58"/>
      <c r="M60" s="44"/>
    </row>
    <row r="61" spans="1:13" ht="13.5">
      <c r="A61" s="1" t="s">
        <v>271</v>
      </c>
      <c r="B61" s="1"/>
      <c r="C61" s="2"/>
      <c r="D61" s="12"/>
      <c r="E61" s="12"/>
      <c r="F61" s="12"/>
      <c r="G61" s="2"/>
      <c r="H61" s="12"/>
      <c r="I61" s="3"/>
      <c r="J61" s="12"/>
      <c r="K61" s="40"/>
      <c r="L61" s="58">
        <f>SUM(K62:K187)</f>
        <v>15202000</v>
      </c>
      <c r="M61" s="44"/>
    </row>
    <row r="62" spans="1:13" ht="13.5">
      <c r="A62" s="34" t="s">
        <v>45</v>
      </c>
      <c r="B62" s="1"/>
      <c r="C62" s="2"/>
      <c r="D62" s="12"/>
      <c r="E62" s="12">
        <f t="shared" si="3"/>
        <v>0</v>
      </c>
      <c r="F62" s="12">
        <f>SUM(E63:E71)</f>
        <v>83500</v>
      </c>
      <c r="G62" s="2"/>
      <c r="H62" s="12"/>
      <c r="I62" s="3"/>
      <c r="J62" s="12"/>
      <c r="K62" s="40">
        <f t="shared" si="2"/>
        <v>0</v>
      </c>
      <c r="L62" s="58">
        <f>SUM(K63:K71)</f>
        <v>3696000</v>
      </c>
      <c r="M62" s="44"/>
    </row>
    <row r="63" spans="1:13" ht="13.5">
      <c r="A63" s="34"/>
      <c r="B63" s="1" t="s">
        <v>47</v>
      </c>
      <c r="C63" s="2">
        <v>50</v>
      </c>
      <c r="D63" s="12">
        <v>30</v>
      </c>
      <c r="E63" s="12">
        <f t="shared" si="3"/>
        <v>1500</v>
      </c>
      <c r="F63" s="12"/>
      <c r="G63" s="2">
        <v>50</v>
      </c>
      <c r="H63" s="12">
        <v>30</v>
      </c>
      <c r="I63" s="3" t="s">
        <v>4</v>
      </c>
      <c r="J63" s="12">
        <v>100</v>
      </c>
      <c r="K63" s="40">
        <f t="shared" si="2"/>
        <v>150000</v>
      </c>
      <c r="L63" s="58"/>
      <c r="M63" s="44"/>
    </row>
    <row r="64" spans="1:13" ht="13.5">
      <c r="A64" s="34"/>
      <c r="B64" s="1" t="s">
        <v>48</v>
      </c>
      <c r="C64" s="2">
        <v>216</v>
      </c>
      <c r="D64" s="12">
        <v>20</v>
      </c>
      <c r="E64" s="12">
        <f t="shared" si="3"/>
        <v>4320</v>
      </c>
      <c r="F64" s="12"/>
      <c r="G64" s="2">
        <v>216</v>
      </c>
      <c r="H64" s="12">
        <v>20</v>
      </c>
      <c r="I64" s="3" t="s">
        <v>4</v>
      </c>
      <c r="J64" s="12">
        <v>100</v>
      </c>
      <c r="K64" s="40">
        <f t="shared" si="2"/>
        <v>432000</v>
      </c>
      <c r="L64" s="58"/>
      <c r="M64" s="44"/>
    </row>
    <row r="65" spans="1:13" ht="13.5">
      <c r="A65" s="34"/>
      <c r="B65" s="1" t="s">
        <v>46</v>
      </c>
      <c r="C65" s="2">
        <v>120</v>
      </c>
      <c r="D65" s="12">
        <v>100</v>
      </c>
      <c r="E65" s="12">
        <f t="shared" si="3"/>
        <v>12000</v>
      </c>
      <c r="F65" s="12"/>
      <c r="G65" s="2">
        <v>120</v>
      </c>
      <c r="H65" s="12">
        <v>100</v>
      </c>
      <c r="I65" s="3" t="s">
        <v>4</v>
      </c>
      <c r="J65" s="12">
        <v>100</v>
      </c>
      <c r="K65" s="40">
        <f t="shared" si="2"/>
        <v>1200000</v>
      </c>
      <c r="L65" s="58"/>
      <c r="M65" s="44"/>
    </row>
    <row r="66" spans="1:13" ht="13.5">
      <c r="A66" s="34"/>
      <c r="B66" s="1" t="s">
        <v>52</v>
      </c>
      <c r="C66" s="2">
        <v>250</v>
      </c>
      <c r="D66" s="12">
        <v>50</v>
      </c>
      <c r="E66" s="12">
        <f t="shared" si="3"/>
        <v>12500</v>
      </c>
      <c r="F66" s="12"/>
      <c r="G66" s="2">
        <v>250</v>
      </c>
      <c r="H66" s="12"/>
      <c r="I66" s="3"/>
      <c r="J66" s="12">
        <v>0</v>
      </c>
      <c r="K66" s="40">
        <f t="shared" si="2"/>
        <v>0</v>
      </c>
      <c r="L66" s="58"/>
      <c r="M66" s="44"/>
    </row>
    <row r="67" spans="1:13" ht="13.5">
      <c r="A67" s="34"/>
      <c r="B67" s="1" t="s">
        <v>53</v>
      </c>
      <c r="C67" s="2">
        <v>216</v>
      </c>
      <c r="D67" s="12">
        <v>50</v>
      </c>
      <c r="E67" s="12">
        <f t="shared" si="3"/>
        <v>10800</v>
      </c>
      <c r="F67" s="12"/>
      <c r="G67" s="2">
        <v>216</v>
      </c>
      <c r="H67" s="12"/>
      <c r="I67" s="3"/>
      <c r="J67" s="12">
        <v>0</v>
      </c>
      <c r="K67" s="40">
        <f t="shared" si="2"/>
        <v>0</v>
      </c>
      <c r="L67" s="58"/>
      <c r="M67" s="44"/>
    </row>
    <row r="68" spans="1:13" ht="13.5">
      <c r="A68" s="34"/>
      <c r="B68" s="1" t="s">
        <v>54</v>
      </c>
      <c r="C68" s="2">
        <v>120</v>
      </c>
      <c r="D68" s="12">
        <v>300</v>
      </c>
      <c r="E68" s="12">
        <f t="shared" si="3"/>
        <v>36000</v>
      </c>
      <c r="F68" s="12"/>
      <c r="G68" s="2">
        <v>120</v>
      </c>
      <c r="H68" s="12"/>
      <c r="I68" s="3"/>
      <c r="J68" s="12">
        <v>0</v>
      </c>
      <c r="K68" s="40">
        <f t="shared" si="2"/>
        <v>0</v>
      </c>
      <c r="L68" s="58"/>
      <c r="M68" s="44"/>
    </row>
    <row r="69" spans="1:13" ht="13.5">
      <c r="A69" s="34"/>
      <c r="B69" s="1" t="s">
        <v>55</v>
      </c>
      <c r="C69" s="2">
        <v>10</v>
      </c>
      <c r="D69" s="12">
        <v>50</v>
      </c>
      <c r="E69" s="12">
        <f t="shared" si="3"/>
        <v>500</v>
      </c>
      <c r="F69" s="12"/>
      <c r="G69" s="2">
        <v>10</v>
      </c>
      <c r="H69" s="12">
        <v>50</v>
      </c>
      <c r="I69" s="3" t="s">
        <v>4</v>
      </c>
      <c r="J69" s="12">
        <v>300</v>
      </c>
      <c r="K69" s="40">
        <f t="shared" si="2"/>
        <v>150000</v>
      </c>
      <c r="L69" s="58"/>
      <c r="M69" s="44"/>
    </row>
    <row r="70" spans="1:13" ht="13.5">
      <c r="A70" s="34"/>
      <c r="B70" s="1" t="s">
        <v>56</v>
      </c>
      <c r="C70" s="2">
        <v>216</v>
      </c>
      <c r="D70" s="12">
        <v>5</v>
      </c>
      <c r="E70" s="12">
        <f t="shared" si="3"/>
        <v>1080</v>
      </c>
      <c r="F70" s="12"/>
      <c r="G70" s="2">
        <v>216</v>
      </c>
      <c r="H70" s="12">
        <v>5</v>
      </c>
      <c r="I70" s="3" t="s">
        <v>4</v>
      </c>
      <c r="J70" s="12">
        <v>300</v>
      </c>
      <c r="K70" s="40">
        <f t="shared" si="2"/>
        <v>324000</v>
      </c>
      <c r="L70" s="58"/>
      <c r="M70" s="44"/>
    </row>
    <row r="71" spans="1:13" ht="13.5">
      <c r="A71" s="34"/>
      <c r="B71" s="1" t="s">
        <v>57</v>
      </c>
      <c r="C71" s="2">
        <v>120</v>
      </c>
      <c r="D71" s="12">
        <v>40</v>
      </c>
      <c r="E71" s="12">
        <f t="shared" si="3"/>
        <v>4800</v>
      </c>
      <c r="F71" s="12"/>
      <c r="G71" s="2">
        <v>120</v>
      </c>
      <c r="H71" s="12">
        <v>40</v>
      </c>
      <c r="I71" s="3" t="s">
        <v>4</v>
      </c>
      <c r="J71" s="12">
        <v>300</v>
      </c>
      <c r="K71" s="40">
        <f t="shared" si="2"/>
        <v>1440000</v>
      </c>
      <c r="L71" s="58"/>
      <c r="M71" s="44"/>
    </row>
    <row r="72" spans="1:13" ht="13.5">
      <c r="A72" s="34" t="s">
        <v>84</v>
      </c>
      <c r="B72" s="1"/>
      <c r="C72" s="2"/>
      <c r="D72" s="12"/>
      <c r="E72" s="12">
        <f t="shared" si="3"/>
        <v>0</v>
      </c>
      <c r="F72" s="12">
        <f>SUM(E73:E85)</f>
        <v>147780</v>
      </c>
      <c r="G72" s="2"/>
      <c r="H72" s="12"/>
      <c r="I72" s="3"/>
      <c r="J72" s="12"/>
      <c r="K72" s="40">
        <f t="shared" si="2"/>
        <v>0</v>
      </c>
      <c r="L72" s="58">
        <f>SUM(K73:K85)</f>
        <v>144000</v>
      </c>
      <c r="M72" s="44"/>
    </row>
    <row r="73" spans="1:13" ht="27">
      <c r="A73" s="34"/>
      <c r="B73" s="1" t="s">
        <v>85</v>
      </c>
      <c r="C73" s="2">
        <v>250</v>
      </c>
      <c r="D73" s="12">
        <v>78</v>
      </c>
      <c r="E73" s="12">
        <f t="shared" si="3"/>
        <v>19500</v>
      </c>
      <c r="F73" s="12"/>
      <c r="G73" s="2">
        <v>250</v>
      </c>
      <c r="H73" s="12"/>
      <c r="I73" s="3"/>
      <c r="J73" s="12">
        <v>0</v>
      </c>
      <c r="K73" s="40">
        <f t="shared" si="2"/>
        <v>0</v>
      </c>
      <c r="L73" s="58"/>
      <c r="M73" s="44" t="s">
        <v>119</v>
      </c>
    </row>
    <row r="74" spans="1:13" ht="13.5">
      <c r="A74" s="34"/>
      <c r="B74" s="1" t="s">
        <v>86</v>
      </c>
      <c r="C74" s="2">
        <v>216</v>
      </c>
      <c r="D74" s="12">
        <v>130</v>
      </c>
      <c r="E74" s="12">
        <f t="shared" si="3"/>
        <v>28080</v>
      </c>
      <c r="F74" s="12"/>
      <c r="G74" s="2">
        <v>216</v>
      </c>
      <c r="H74" s="12"/>
      <c r="I74" s="3"/>
      <c r="J74" s="12">
        <v>0</v>
      </c>
      <c r="K74" s="40">
        <f t="shared" si="2"/>
        <v>0</v>
      </c>
      <c r="L74" s="58"/>
      <c r="M74" s="44" t="s">
        <v>194</v>
      </c>
    </row>
    <row r="75" spans="1:13" ht="13.5">
      <c r="A75" s="34"/>
      <c r="B75" s="1" t="s">
        <v>87</v>
      </c>
      <c r="C75" s="2">
        <v>120</v>
      </c>
      <c r="D75" s="12">
        <v>600</v>
      </c>
      <c r="E75" s="12">
        <f t="shared" si="3"/>
        <v>72000</v>
      </c>
      <c r="F75" s="12"/>
      <c r="G75" s="2">
        <v>120</v>
      </c>
      <c r="H75" s="12"/>
      <c r="I75" s="3"/>
      <c r="J75" s="12">
        <v>0</v>
      </c>
      <c r="K75" s="40">
        <f t="shared" si="2"/>
        <v>0</v>
      </c>
      <c r="L75" s="58"/>
      <c r="M75" s="44"/>
    </row>
    <row r="76" spans="1:13" ht="13.5">
      <c r="A76" s="34"/>
      <c r="B76" s="1" t="s">
        <v>88</v>
      </c>
      <c r="C76" s="2">
        <v>24</v>
      </c>
      <c r="D76" s="12">
        <v>50</v>
      </c>
      <c r="E76" s="12">
        <f t="shared" si="3"/>
        <v>1200</v>
      </c>
      <c r="F76" s="12"/>
      <c r="G76" s="2">
        <v>24</v>
      </c>
      <c r="H76" s="12">
        <v>30</v>
      </c>
      <c r="I76" s="3" t="s">
        <v>129</v>
      </c>
      <c r="J76" s="12">
        <v>200</v>
      </c>
      <c r="K76" s="40">
        <f t="shared" si="2"/>
        <v>144000</v>
      </c>
      <c r="L76" s="58"/>
      <c r="M76" s="44" t="s">
        <v>195</v>
      </c>
    </row>
    <row r="77" spans="1:13" ht="13.5">
      <c r="A77" s="1"/>
      <c r="B77" s="1"/>
      <c r="C77" s="2"/>
      <c r="D77" s="12"/>
      <c r="E77" s="12"/>
      <c r="F77" s="12"/>
      <c r="G77" s="2"/>
      <c r="H77" s="12"/>
      <c r="I77" s="3"/>
      <c r="J77" s="12"/>
      <c r="K77" s="40"/>
      <c r="L77" s="58"/>
      <c r="M77" s="44"/>
    </row>
    <row r="78" spans="1:13" ht="13.5">
      <c r="A78" s="1" t="s">
        <v>261</v>
      </c>
      <c r="B78" s="1"/>
      <c r="C78" s="2"/>
      <c r="D78" s="12"/>
      <c r="E78" s="12">
        <f>C78*D78</f>
        <v>0</v>
      </c>
      <c r="F78" s="12">
        <f>SUM(E79:E80)</f>
        <v>14700</v>
      </c>
      <c r="G78" s="2"/>
      <c r="H78" s="12"/>
      <c r="I78" s="3"/>
      <c r="J78" s="12"/>
      <c r="K78" s="40">
        <f aca="true" t="shared" si="4" ref="K78:K84">C78*H78*J78</f>
        <v>0</v>
      </c>
      <c r="L78" s="58">
        <f>SUM(K79:K91)</f>
        <v>1190000</v>
      </c>
      <c r="M78" s="44"/>
    </row>
    <row r="79" spans="1:13" ht="13.5">
      <c r="A79" s="1" t="s">
        <v>200</v>
      </c>
      <c r="B79" s="1" t="s">
        <v>262</v>
      </c>
      <c r="C79" s="2">
        <v>125</v>
      </c>
      <c r="D79" s="12">
        <v>60</v>
      </c>
      <c r="E79" s="12">
        <f>C79*D79</f>
        <v>7500</v>
      </c>
      <c r="F79" s="12"/>
      <c r="G79" s="2">
        <v>200</v>
      </c>
      <c r="H79" s="12"/>
      <c r="I79" s="3"/>
      <c r="J79" s="12">
        <v>0</v>
      </c>
      <c r="K79" s="40">
        <f t="shared" si="4"/>
        <v>0</v>
      </c>
      <c r="L79" s="58"/>
      <c r="M79" s="44" t="s">
        <v>268</v>
      </c>
    </row>
    <row r="80" spans="1:13" ht="13.5">
      <c r="A80" s="1"/>
      <c r="B80" s="1" t="s">
        <v>51</v>
      </c>
      <c r="C80" s="2">
        <v>120</v>
      </c>
      <c r="D80" s="12">
        <v>60</v>
      </c>
      <c r="E80" s="12">
        <f>C80*D80</f>
        <v>7200</v>
      </c>
      <c r="F80" s="12"/>
      <c r="G80" s="2">
        <v>120</v>
      </c>
      <c r="H80" s="12"/>
      <c r="I80" s="3"/>
      <c r="J80" s="12">
        <v>0</v>
      </c>
      <c r="K80" s="40">
        <f t="shared" si="4"/>
        <v>0</v>
      </c>
      <c r="L80" s="58"/>
      <c r="M80" s="44" t="s">
        <v>269</v>
      </c>
    </row>
    <row r="81" spans="1:13" ht="13.5">
      <c r="A81" s="1"/>
      <c r="B81" s="1"/>
      <c r="C81" s="2"/>
      <c r="D81" s="12"/>
      <c r="E81" s="12"/>
      <c r="F81" s="12"/>
      <c r="G81" s="2"/>
      <c r="H81" s="12"/>
      <c r="I81" s="3"/>
      <c r="J81" s="12"/>
      <c r="K81" s="40"/>
      <c r="L81" s="58"/>
      <c r="M81" s="44"/>
    </row>
    <row r="82" spans="1:13" ht="13.5">
      <c r="A82" s="1" t="s">
        <v>263</v>
      </c>
      <c r="B82" s="1"/>
      <c r="C82" s="2"/>
      <c r="D82" s="12"/>
      <c r="E82" s="12">
        <f>C82*D82</f>
        <v>0</v>
      </c>
      <c r="F82" s="12">
        <f>SUM(E83:E84)</f>
        <v>12300</v>
      </c>
      <c r="G82" s="2"/>
      <c r="H82" s="12"/>
      <c r="I82" s="3"/>
      <c r="J82" s="12"/>
      <c r="K82" s="40">
        <f t="shared" si="4"/>
        <v>0</v>
      </c>
      <c r="L82" s="58">
        <f>SUM(K83:K94)</f>
        <v>1190000</v>
      </c>
      <c r="M82" s="44"/>
    </row>
    <row r="83" spans="1:13" ht="13.5">
      <c r="A83" s="1" t="s">
        <v>200</v>
      </c>
      <c r="B83" s="1" t="s">
        <v>262</v>
      </c>
      <c r="C83" s="2">
        <v>125</v>
      </c>
      <c r="D83" s="12">
        <v>60</v>
      </c>
      <c r="E83" s="12">
        <f>C83*D83</f>
        <v>7500</v>
      </c>
      <c r="F83" s="12"/>
      <c r="G83" s="2">
        <v>200</v>
      </c>
      <c r="H83" s="12"/>
      <c r="I83" s="3"/>
      <c r="J83" s="12">
        <v>0</v>
      </c>
      <c r="K83" s="40">
        <f t="shared" si="4"/>
        <v>0</v>
      </c>
      <c r="L83" s="58"/>
      <c r="M83" s="44" t="s">
        <v>268</v>
      </c>
    </row>
    <row r="84" spans="1:13" ht="13.5">
      <c r="A84" s="1"/>
      <c r="B84" s="1" t="s">
        <v>51</v>
      </c>
      <c r="C84" s="2">
        <v>120</v>
      </c>
      <c r="D84" s="12">
        <v>40</v>
      </c>
      <c r="E84" s="12">
        <f>C84*D84</f>
        <v>4800</v>
      </c>
      <c r="F84" s="12"/>
      <c r="G84" s="2">
        <v>120</v>
      </c>
      <c r="H84" s="12"/>
      <c r="I84" s="3"/>
      <c r="J84" s="12">
        <v>0</v>
      </c>
      <c r="K84" s="40">
        <f t="shared" si="4"/>
        <v>0</v>
      </c>
      <c r="L84" s="58"/>
      <c r="M84" s="44" t="s">
        <v>270</v>
      </c>
    </row>
    <row r="85" spans="1:13" ht="13.5">
      <c r="A85" s="34"/>
      <c r="B85" s="1"/>
      <c r="C85" s="2"/>
      <c r="D85" s="12"/>
      <c r="E85" s="12">
        <f t="shared" si="3"/>
        <v>0</v>
      </c>
      <c r="F85" s="12"/>
      <c r="G85" s="2"/>
      <c r="H85" s="12"/>
      <c r="I85" s="3"/>
      <c r="J85" s="12"/>
      <c r="K85" s="40">
        <f t="shared" si="2"/>
        <v>0</v>
      </c>
      <c r="L85" s="58"/>
      <c r="M85" s="44"/>
    </row>
    <row r="86" spans="1:13" ht="13.5">
      <c r="A86" s="34" t="s">
        <v>248</v>
      </c>
      <c r="B86" s="1"/>
      <c r="C86" s="2"/>
      <c r="D86" s="12"/>
      <c r="E86" s="12">
        <f t="shared" si="3"/>
        <v>0</v>
      </c>
      <c r="F86" s="12">
        <f>SUM(E87:E96)</f>
        <v>18130</v>
      </c>
      <c r="G86" s="2"/>
      <c r="H86" s="12"/>
      <c r="I86" s="3"/>
      <c r="J86" s="12"/>
      <c r="K86" s="40">
        <f t="shared" si="2"/>
        <v>0</v>
      </c>
      <c r="L86" s="58">
        <f>SUM(K87:K95)</f>
        <v>1730000</v>
      </c>
      <c r="M86" s="44"/>
    </row>
    <row r="87" spans="1:13" ht="13.5">
      <c r="A87" s="34" t="s">
        <v>10</v>
      </c>
      <c r="B87" s="1" t="s">
        <v>27</v>
      </c>
      <c r="C87" s="2">
        <v>16</v>
      </c>
      <c r="D87" s="12">
        <v>180</v>
      </c>
      <c r="E87" s="12">
        <f t="shared" si="3"/>
        <v>2880</v>
      </c>
      <c r="F87" s="12"/>
      <c r="G87" s="2">
        <v>16</v>
      </c>
      <c r="H87" s="12">
        <v>100</v>
      </c>
      <c r="I87" s="3" t="s">
        <v>129</v>
      </c>
      <c r="J87" s="12">
        <v>300</v>
      </c>
      <c r="K87" s="40">
        <f t="shared" si="2"/>
        <v>480000</v>
      </c>
      <c r="L87" s="58"/>
      <c r="M87" s="44"/>
    </row>
    <row r="88" spans="1:13" ht="13.5">
      <c r="A88" s="34"/>
      <c r="B88" s="1" t="s">
        <v>135</v>
      </c>
      <c r="C88" s="2">
        <v>16</v>
      </c>
      <c r="D88" s="12">
        <v>25</v>
      </c>
      <c r="E88" s="12">
        <f t="shared" si="3"/>
        <v>400</v>
      </c>
      <c r="F88" s="12"/>
      <c r="G88" s="2">
        <v>16</v>
      </c>
      <c r="H88" s="12">
        <v>25</v>
      </c>
      <c r="I88" s="3" t="s">
        <v>129</v>
      </c>
      <c r="J88" s="12">
        <v>200</v>
      </c>
      <c r="K88" s="40">
        <f t="shared" si="2"/>
        <v>80000</v>
      </c>
      <c r="L88" s="58"/>
      <c r="M88" s="44"/>
    </row>
    <row r="89" spans="1:13" ht="13.5">
      <c r="A89" s="34" t="s">
        <v>11</v>
      </c>
      <c r="B89" s="1"/>
      <c r="C89" s="2">
        <v>8</v>
      </c>
      <c r="D89" s="12">
        <v>200</v>
      </c>
      <c r="E89" s="12">
        <f t="shared" si="3"/>
        <v>1600</v>
      </c>
      <c r="F89" s="12"/>
      <c r="G89" s="2">
        <v>8</v>
      </c>
      <c r="H89" s="12">
        <v>150</v>
      </c>
      <c r="I89" s="3" t="s">
        <v>129</v>
      </c>
      <c r="J89" s="12">
        <v>300</v>
      </c>
      <c r="K89" s="40">
        <f t="shared" si="2"/>
        <v>360000</v>
      </c>
      <c r="L89" s="58"/>
      <c r="M89" s="44"/>
    </row>
    <row r="90" spans="1:13" ht="13.5">
      <c r="A90" s="34" t="s">
        <v>12</v>
      </c>
      <c r="B90" s="1"/>
      <c r="C90" s="2">
        <v>9</v>
      </c>
      <c r="D90" s="12">
        <v>200</v>
      </c>
      <c r="E90" s="12">
        <f t="shared" si="3"/>
        <v>1800</v>
      </c>
      <c r="F90" s="12"/>
      <c r="G90" s="2">
        <v>9</v>
      </c>
      <c r="H90" s="12"/>
      <c r="I90" s="3"/>
      <c r="J90" s="12">
        <v>0</v>
      </c>
      <c r="K90" s="40">
        <f t="shared" si="2"/>
        <v>0</v>
      </c>
      <c r="L90" s="58"/>
      <c r="M90" s="44"/>
    </row>
    <row r="91" spans="1:13" ht="13.5">
      <c r="A91" s="34" t="s">
        <v>164</v>
      </c>
      <c r="B91" s="1"/>
      <c r="C91" s="2">
        <v>6</v>
      </c>
      <c r="D91" s="12">
        <v>100</v>
      </c>
      <c r="E91" s="12">
        <f t="shared" si="3"/>
        <v>600</v>
      </c>
      <c r="F91" s="12"/>
      <c r="G91" s="2">
        <v>6</v>
      </c>
      <c r="H91" s="12">
        <v>150</v>
      </c>
      <c r="I91" s="3" t="s">
        <v>129</v>
      </c>
      <c r="J91" s="12">
        <v>300</v>
      </c>
      <c r="K91" s="40">
        <f t="shared" si="2"/>
        <v>270000</v>
      </c>
      <c r="L91" s="58"/>
      <c r="M91" s="44"/>
    </row>
    <row r="92" spans="1:13" ht="13.5">
      <c r="A92" s="34" t="s">
        <v>13</v>
      </c>
      <c r="B92" s="1"/>
      <c r="C92" s="2">
        <v>6</v>
      </c>
      <c r="D92" s="12">
        <v>200</v>
      </c>
      <c r="E92" s="12">
        <f t="shared" si="3"/>
        <v>1200</v>
      </c>
      <c r="F92" s="12"/>
      <c r="G92" s="2">
        <v>6</v>
      </c>
      <c r="H92" s="12"/>
      <c r="I92" s="3"/>
      <c r="J92" s="12">
        <v>0</v>
      </c>
      <c r="K92" s="40">
        <f t="shared" si="2"/>
        <v>0</v>
      </c>
      <c r="L92" s="58"/>
      <c r="M92" s="44"/>
    </row>
    <row r="93" spans="1:13" ht="13.5">
      <c r="A93" s="34" t="s">
        <v>14</v>
      </c>
      <c r="B93" s="1"/>
      <c r="C93" s="2">
        <v>15</v>
      </c>
      <c r="D93" s="12">
        <v>150</v>
      </c>
      <c r="E93" s="12">
        <f aca="true" t="shared" si="5" ref="E93:E102">C93*D93</f>
        <v>2250</v>
      </c>
      <c r="F93" s="12"/>
      <c r="G93" s="2">
        <v>15</v>
      </c>
      <c r="H93" s="12"/>
      <c r="I93" s="3"/>
      <c r="J93" s="12">
        <v>0</v>
      </c>
      <c r="K93" s="40">
        <f t="shared" si="2"/>
        <v>0</v>
      </c>
      <c r="L93" s="58"/>
      <c r="M93" s="44"/>
    </row>
    <row r="94" spans="1:13" ht="13.5">
      <c r="A94" s="34" t="s">
        <v>15</v>
      </c>
      <c r="B94" s="1"/>
      <c r="C94" s="2">
        <v>10</v>
      </c>
      <c r="D94" s="12">
        <v>500</v>
      </c>
      <c r="E94" s="12">
        <f t="shared" si="5"/>
        <v>5000</v>
      </c>
      <c r="F94" s="12"/>
      <c r="G94" s="2">
        <v>10</v>
      </c>
      <c r="H94" s="12"/>
      <c r="I94" s="3"/>
      <c r="J94" s="12">
        <v>0</v>
      </c>
      <c r="K94" s="40">
        <f t="shared" si="2"/>
        <v>0</v>
      </c>
      <c r="L94" s="58"/>
      <c r="M94" s="44"/>
    </row>
    <row r="95" spans="1:13" ht="13.5">
      <c r="A95" s="34" t="s">
        <v>16</v>
      </c>
      <c r="B95" s="1"/>
      <c r="C95" s="2">
        <v>12</v>
      </c>
      <c r="D95" s="12">
        <v>200</v>
      </c>
      <c r="E95" s="12">
        <f t="shared" si="5"/>
        <v>2400</v>
      </c>
      <c r="F95" s="12"/>
      <c r="G95" s="2">
        <v>12</v>
      </c>
      <c r="H95" s="12">
        <v>150</v>
      </c>
      <c r="I95" s="3" t="s">
        <v>129</v>
      </c>
      <c r="J95" s="12">
        <v>300</v>
      </c>
      <c r="K95" s="40">
        <f t="shared" si="2"/>
        <v>540000</v>
      </c>
      <c r="L95" s="58"/>
      <c r="M95" s="44"/>
    </row>
    <row r="96" spans="1:13" ht="13.5">
      <c r="A96" s="34"/>
      <c r="B96" s="1"/>
      <c r="C96" s="2"/>
      <c r="D96" s="12"/>
      <c r="E96" s="12"/>
      <c r="F96" s="12"/>
      <c r="G96" s="2"/>
      <c r="H96" s="12"/>
      <c r="I96" s="3"/>
      <c r="J96" s="12"/>
      <c r="K96" s="40"/>
      <c r="L96" s="58"/>
      <c r="M96" s="44"/>
    </row>
    <row r="97" spans="1:13" ht="13.5">
      <c r="A97" s="34" t="s">
        <v>249</v>
      </c>
      <c r="B97" s="1"/>
      <c r="C97" s="2"/>
      <c r="D97" s="12"/>
      <c r="E97" s="12">
        <f t="shared" si="5"/>
        <v>0</v>
      </c>
      <c r="F97" s="12">
        <f>SUM(E98:E100)</f>
        <v>3120</v>
      </c>
      <c r="G97" s="2"/>
      <c r="H97" s="12"/>
      <c r="I97" s="3"/>
      <c r="J97" s="12"/>
      <c r="K97" s="40">
        <f>C97*H97*J97</f>
        <v>0</v>
      </c>
      <c r="L97" s="58">
        <f>SUM(K98:K100)</f>
        <v>120000</v>
      </c>
      <c r="M97" s="44"/>
    </row>
    <row r="98" spans="1:13" ht="13.5">
      <c r="A98" s="34" t="s">
        <v>19</v>
      </c>
      <c r="B98" s="1" t="s">
        <v>20</v>
      </c>
      <c r="C98" s="2">
        <v>6</v>
      </c>
      <c r="D98" s="12">
        <v>500</v>
      </c>
      <c r="E98" s="12">
        <f t="shared" si="5"/>
        <v>3000</v>
      </c>
      <c r="F98" s="12"/>
      <c r="G98" s="2">
        <v>6</v>
      </c>
      <c r="H98" s="12"/>
      <c r="I98" s="3"/>
      <c r="J98" s="12">
        <v>0</v>
      </c>
      <c r="K98" s="40">
        <f>C98*H98*J98</f>
        <v>0</v>
      </c>
      <c r="L98" s="58"/>
      <c r="M98" s="44"/>
    </row>
    <row r="99" spans="1:13" ht="13.5">
      <c r="A99" s="34"/>
      <c r="B99" s="1" t="s">
        <v>21</v>
      </c>
      <c r="C99" s="2">
        <v>6</v>
      </c>
      <c r="D99" s="12">
        <v>20</v>
      </c>
      <c r="E99" s="12">
        <f t="shared" si="5"/>
        <v>120</v>
      </c>
      <c r="F99" s="12"/>
      <c r="G99" s="2">
        <v>6</v>
      </c>
      <c r="H99" s="12">
        <v>20</v>
      </c>
      <c r="I99" s="3" t="s">
        <v>130</v>
      </c>
      <c r="J99" s="12">
        <v>1000</v>
      </c>
      <c r="K99" s="40">
        <f>C99*H99*J99</f>
        <v>120000</v>
      </c>
      <c r="L99" s="58"/>
      <c r="M99" s="44"/>
    </row>
    <row r="100" spans="1:13" ht="13.5">
      <c r="A100" s="34"/>
      <c r="B100" s="1"/>
      <c r="C100" s="2"/>
      <c r="D100" s="12"/>
      <c r="E100" s="12"/>
      <c r="F100" s="12"/>
      <c r="G100" s="2"/>
      <c r="H100" s="12"/>
      <c r="I100" s="3"/>
      <c r="J100" s="12"/>
      <c r="K100" s="40"/>
      <c r="L100" s="58"/>
      <c r="M100" s="44"/>
    </row>
    <row r="101" spans="1:13" ht="13.5">
      <c r="A101" s="34" t="s">
        <v>250</v>
      </c>
      <c r="B101" s="1"/>
      <c r="C101" s="2"/>
      <c r="D101" s="12"/>
      <c r="E101" s="12">
        <f t="shared" si="5"/>
        <v>0</v>
      </c>
      <c r="F101" s="12">
        <f>SUM(E102:E138)</f>
        <v>16041</v>
      </c>
      <c r="G101" s="2"/>
      <c r="H101" s="12"/>
      <c r="I101" s="3"/>
      <c r="J101" s="12"/>
      <c r="K101" s="40">
        <f>C101*H101*J101</f>
        <v>0</v>
      </c>
      <c r="L101" s="58">
        <f>SUM(K102:K138)</f>
        <v>3535000</v>
      </c>
      <c r="M101" s="44"/>
    </row>
    <row r="102" spans="1:13" ht="13.5">
      <c r="A102" s="34" t="s">
        <v>18</v>
      </c>
      <c r="B102" s="1"/>
      <c r="C102" s="2">
        <v>12</v>
      </c>
      <c r="D102" s="12">
        <v>150</v>
      </c>
      <c r="E102" s="12">
        <f t="shared" si="5"/>
        <v>1800</v>
      </c>
      <c r="F102" s="12"/>
      <c r="G102" s="2">
        <v>12</v>
      </c>
      <c r="H102" s="12">
        <v>150</v>
      </c>
      <c r="I102" s="3" t="s">
        <v>129</v>
      </c>
      <c r="J102" s="12">
        <v>200</v>
      </c>
      <c r="K102" s="40">
        <f>C102*H102*J102</f>
        <v>360000</v>
      </c>
      <c r="L102" s="58"/>
      <c r="M102" s="44"/>
    </row>
    <row r="103" spans="1:13" ht="13.5">
      <c r="A103" s="34" t="s">
        <v>22</v>
      </c>
      <c r="B103" s="1"/>
      <c r="C103" s="2"/>
      <c r="D103" s="12"/>
      <c r="E103" s="12"/>
      <c r="F103" s="12"/>
      <c r="G103" s="2"/>
      <c r="H103" s="12"/>
      <c r="I103" s="3"/>
      <c r="J103" s="12"/>
      <c r="K103" s="36"/>
      <c r="L103" s="57"/>
      <c r="M103" s="44"/>
    </row>
    <row r="104" spans="1:13" ht="13.5">
      <c r="A104" s="34" t="s">
        <v>165</v>
      </c>
      <c r="B104" s="1" t="s">
        <v>27</v>
      </c>
      <c r="C104" s="2">
        <v>260</v>
      </c>
      <c r="D104" s="12">
        <v>30</v>
      </c>
      <c r="E104" s="12">
        <f>C104*D104</f>
        <v>7800</v>
      </c>
      <c r="F104" s="12"/>
      <c r="G104" s="2">
        <v>260</v>
      </c>
      <c r="H104" s="12"/>
      <c r="I104" s="3"/>
      <c r="J104" s="12"/>
      <c r="K104" s="40">
        <f aca="true" t="shared" si="6" ref="K104:K119">C104*H104*J104</f>
        <v>0</v>
      </c>
      <c r="L104" s="58"/>
      <c r="M104" s="44"/>
    </row>
    <row r="105" spans="1:13" ht="13.5">
      <c r="A105" s="34" t="s">
        <v>166</v>
      </c>
      <c r="B105" s="1" t="s">
        <v>26</v>
      </c>
      <c r="C105" s="2">
        <v>8</v>
      </c>
      <c r="D105" s="12">
        <v>20</v>
      </c>
      <c r="E105" s="12">
        <f aca="true" t="shared" si="7" ref="E105:E118">C105*D105</f>
        <v>160</v>
      </c>
      <c r="F105" s="12"/>
      <c r="G105" s="2">
        <v>8</v>
      </c>
      <c r="H105" s="12">
        <v>20</v>
      </c>
      <c r="I105" s="3" t="s">
        <v>129</v>
      </c>
      <c r="J105" s="12">
        <v>500</v>
      </c>
      <c r="K105" s="40">
        <f t="shared" si="6"/>
        <v>80000</v>
      </c>
      <c r="L105" s="58"/>
      <c r="M105" s="44"/>
    </row>
    <row r="106" spans="1:13" ht="13.5">
      <c r="A106" s="34" t="s">
        <v>167</v>
      </c>
      <c r="B106" s="1" t="s">
        <v>27</v>
      </c>
      <c r="C106" s="2">
        <v>1</v>
      </c>
      <c r="D106" s="12">
        <v>150</v>
      </c>
      <c r="E106" s="12">
        <f t="shared" si="7"/>
        <v>150</v>
      </c>
      <c r="F106" s="12"/>
      <c r="G106" s="2">
        <v>1</v>
      </c>
      <c r="H106" s="12">
        <v>150</v>
      </c>
      <c r="I106" s="3" t="s">
        <v>129</v>
      </c>
      <c r="J106" s="12">
        <v>300</v>
      </c>
      <c r="K106" s="40">
        <f t="shared" si="6"/>
        <v>45000</v>
      </c>
      <c r="L106" s="58"/>
      <c r="M106" s="44"/>
    </row>
    <row r="107" spans="1:13" ht="13.5">
      <c r="A107" s="34" t="s">
        <v>23</v>
      </c>
      <c r="B107" s="1" t="s">
        <v>29</v>
      </c>
      <c r="C107" s="2">
        <v>12</v>
      </c>
      <c r="D107" s="12">
        <v>150</v>
      </c>
      <c r="E107" s="12">
        <f t="shared" si="7"/>
        <v>1800</v>
      </c>
      <c r="F107" s="12"/>
      <c r="G107" s="2">
        <v>12</v>
      </c>
      <c r="H107" s="12"/>
      <c r="I107" s="3"/>
      <c r="J107" s="12">
        <v>0</v>
      </c>
      <c r="K107" s="40">
        <f t="shared" si="6"/>
        <v>0</v>
      </c>
      <c r="L107" s="58"/>
      <c r="M107" s="44"/>
    </row>
    <row r="108" spans="1:13" ht="13.5">
      <c r="A108" s="34"/>
      <c r="B108" s="1" t="s">
        <v>28</v>
      </c>
      <c r="C108" s="2">
        <v>3</v>
      </c>
      <c r="D108" s="12">
        <v>0</v>
      </c>
      <c r="E108" s="12">
        <f t="shared" si="7"/>
        <v>0</v>
      </c>
      <c r="F108" s="12"/>
      <c r="G108" s="2">
        <v>3</v>
      </c>
      <c r="H108" s="12">
        <v>20</v>
      </c>
      <c r="I108" s="3" t="s">
        <v>128</v>
      </c>
      <c r="J108" s="12">
        <v>4000</v>
      </c>
      <c r="K108" s="40">
        <f t="shared" si="6"/>
        <v>240000</v>
      </c>
      <c r="L108" s="58"/>
      <c r="M108" s="44"/>
    </row>
    <row r="109" spans="1:13" ht="13.5">
      <c r="A109" s="34"/>
      <c r="B109" s="1" t="s">
        <v>168</v>
      </c>
      <c r="C109" s="2">
        <v>3</v>
      </c>
      <c r="D109" s="12"/>
      <c r="E109" s="12"/>
      <c r="F109" s="12"/>
      <c r="G109" s="2">
        <v>3</v>
      </c>
      <c r="H109" s="12">
        <v>3</v>
      </c>
      <c r="I109" s="3" t="s">
        <v>5</v>
      </c>
      <c r="J109" s="12">
        <v>100000</v>
      </c>
      <c r="K109" s="40">
        <f t="shared" si="6"/>
        <v>900000</v>
      </c>
      <c r="L109" s="58"/>
      <c r="M109" s="44"/>
    </row>
    <row r="110" spans="1:13" ht="13.5">
      <c r="A110" s="34" t="s">
        <v>24</v>
      </c>
      <c r="B110" s="1" t="s">
        <v>140</v>
      </c>
      <c r="C110" s="2">
        <v>7</v>
      </c>
      <c r="D110" s="12">
        <v>200</v>
      </c>
      <c r="E110" s="12">
        <f t="shared" si="7"/>
        <v>1400</v>
      </c>
      <c r="F110" s="12"/>
      <c r="G110" s="2">
        <v>7</v>
      </c>
      <c r="H110" s="12">
        <v>0</v>
      </c>
      <c r="I110" s="3"/>
      <c r="J110" s="12">
        <v>0</v>
      </c>
      <c r="K110" s="40">
        <f t="shared" si="6"/>
        <v>0</v>
      </c>
      <c r="L110" s="58"/>
      <c r="M110" s="44"/>
    </row>
    <row r="111" spans="1:13" ht="13.5">
      <c r="A111" s="34"/>
      <c r="B111" s="1" t="s">
        <v>141</v>
      </c>
      <c r="C111" s="2">
        <v>1</v>
      </c>
      <c r="D111" s="12"/>
      <c r="E111" s="12">
        <f t="shared" si="7"/>
        <v>0</v>
      </c>
      <c r="F111" s="12"/>
      <c r="G111" s="2">
        <v>1</v>
      </c>
      <c r="H111" s="12">
        <v>600</v>
      </c>
      <c r="I111" s="3" t="s">
        <v>129</v>
      </c>
      <c r="J111" s="12">
        <v>500</v>
      </c>
      <c r="K111" s="40">
        <f t="shared" si="6"/>
        <v>300000</v>
      </c>
      <c r="L111" s="58"/>
      <c r="M111" s="44"/>
    </row>
    <row r="112" spans="1:13" ht="13.5">
      <c r="A112" s="34" t="s">
        <v>30</v>
      </c>
      <c r="B112" s="1" t="s">
        <v>131</v>
      </c>
      <c r="C112" s="2">
        <v>18</v>
      </c>
      <c r="D112" s="12">
        <v>20</v>
      </c>
      <c r="E112" s="12">
        <f t="shared" si="7"/>
        <v>360</v>
      </c>
      <c r="F112" s="12"/>
      <c r="G112" s="2">
        <v>18</v>
      </c>
      <c r="H112" s="12"/>
      <c r="I112" s="3"/>
      <c r="J112" s="12"/>
      <c r="K112" s="40">
        <f t="shared" si="6"/>
        <v>0</v>
      </c>
      <c r="L112" s="58"/>
      <c r="M112" s="44"/>
    </row>
    <row r="113" spans="1:13" ht="13.5">
      <c r="A113" s="34" t="s">
        <v>31</v>
      </c>
      <c r="B113" s="1" t="s">
        <v>132</v>
      </c>
      <c r="C113" s="2">
        <v>12</v>
      </c>
      <c r="D113" s="12">
        <v>0</v>
      </c>
      <c r="E113" s="12">
        <f t="shared" si="7"/>
        <v>0</v>
      </c>
      <c r="F113" s="12"/>
      <c r="G113" s="2">
        <v>12</v>
      </c>
      <c r="H113" s="12">
        <v>20</v>
      </c>
      <c r="I113" s="3" t="s">
        <v>129</v>
      </c>
      <c r="J113" s="12">
        <v>2000</v>
      </c>
      <c r="K113" s="40">
        <f t="shared" si="6"/>
        <v>480000</v>
      </c>
      <c r="L113" s="58"/>
      <c r="M113" s="44"/>
    </row>
    <row r="114" spans="1:13" ht="13.5">
      <c r="A114" s="34" t="s">
        <v>170</v>
      </c>
      <c r="B114" s="1" t="s">
        <v>132</v>
      </c>
      <c r="C114" s="2">
        <v>12</v>
      </c>
      <c r="D114" s="12">
        <v>0</v>
      </c>
      <c r="E114" s="12">
        <f t="shared" si="7"/>
        <v>0</v>
      </c>
      <c r="F114" s="12"/>
      <c r="G114" s="2">
        <v>12</v>
      </c>
      <c r="H114" s="12">
        <v>20</v>
      </c>
      <c r="I114" s="3" t="s">
        <v>129</v>
      </c>
      <c r="J114" s="12">
        <v>2000</v>
      </c>
      <c r="K114" s="40">
        <f t="shared" si="6"/>
        <v>480000</v>
      </c>
      <c r="L114" s="58"/>
      <c r="M114" s="44"/>
    </row>
    <row r="115" spans="1:13" ht="13.5">
      <c r="A115" s="34" t="s">
        <v>32</v>
      </c>
      <c r="B115" s="1" t="s">
        <v>133</v>
      </c>
      <c r="C115" s="2">
        <v>2</v>
      </c>
      <c r="D115" s="12">
        <v>48</v>
      </c>
      <c r="E115" s="12">
        <f t="shared" si="7"/>
        <v>96</v>
      </c>
      <c r="F115" s="12"/>
      <c r="G115" s="2">
        <v>2</v>
      </c>
      <c r="H115" s="12"/>
      <c r="I115" s="3"/>
      <c r="J115" s="12"/>
      <c r="K115" s="40">
        <f t="shared" si="6"/>
        <v>0</v>
      </c>
      <c r="L115" s="58"/>
      <c r="M115" s="44"/>
    </row>
    <row r="116" spans="1:13" ht="13.5">
      <c r="A116" s="34"/>
      <c r="B116" s="1" t="s">
        <v>134</v>
      </c>
      <c r="C116" s="2">
        <v>1</v>
      </c>
      <c r="D116" s="12"/>
      <c r="E116" s="12">
        <f t="shared" si="7"/>
        <v>0</v>
      </c>
      <c r="F116" s="12"/>
      <c r="G116" s="2">
        <v>1</v>
      </c>
      <c r="H116" s="12">
        <v>40</v>
      </c>
      <c r="I116" s="3" t="s">
        <v>129</v>
      </c>
      <c r="J116" s="12">
        <v>1000</v>
      </c>
      <c r="K116" s="40">
        <f t="shared" si="6"/>
        <v>40000</v>
      </c>
      <c r="L116" s="58"/>
      <c r="M116" s="44"/>
    </row>
    <row r="117" spans="1:13" ht="13.5">
      <c r="A117" s="34" t="s">
        <v>169</v>
      </c>
      <c r="B117" s="1" t="s">
        <v>27</v>
      </c>
      <c r="C117" s="2">
        <v>2</v>
      </c>
      <c r="D117" s="12">
        <v>200</v>
      </c>
      <c r="E117" s="12">
        <f t="shared" si="7"/>
        <v>400</v>
      </c>
      <c r="F117" s="12"/>
      <c r="G117" s="2">
        <v>2</v>
      </c>
      <c r="H117" s="12">
        <v>400</v>
      </c>
      <c r="I117" s="3" t="s">
        <v>129</v>
      </c>
      <c r="J117" s="12">
        <v>300</v>
      </c>
      <c r="K117" s="40">
        <f t="shared" si="6"/>
        <v>240000</v>
      </c>
      <c r="L117" s="58"/>
      <c r="M117" s="44" t="s">
        <v>171</v>
      </c>
    </row>
    <row r="118" spans="1:13" ht="13.5">
      <c r="A118" s="34"/>
      <c r="B118" s="1" t="s">
        <v>135</v>
      </c>
      <c r="C118" s="2">
        <v>1</v>
      </c>
      <c r="D118" s="12">
        <v>25</v>
      </c>
      <c r="E118" s="12">
        <f t="shared" si="7"/>
        <v>25</v>
      </c>
      <c r="F118" s="12"/>
      <c r="G118" s="2">
        <v>1</v>
      </c>
      <c r="H118" s="12">
        <v>25</v>
      </c>
      <c r="I118" s="3" t="s">
        <v>129</v>
      </c>
      <c r="J118" s="12">
        <v>200</v>
      </c>
      <c r="K118" s="40">
        <f t="shared" si="6"/>
        <v>5000</v>
      </c>
      <c r="L118" s="58"/>
      <c r="M118" s="44"/>
    </row>
    <row r="119" spans="1:13" ht="13.5">
      <c r="A119" s="34"/>
      <c r="B119" s="1"/>
      <c r="C119" s="2"/>
      <c r="D119" s="12"/>
      <c r="E119" s="12">
        <f>C119*D119</f>
        <v>0</v>
      </c>
      <c r="F119" s="12"/>
      <c r="G119" s="2"/>
      <c r="H119" s="12"/>
      <c r="I119" s="3"/>
      <c r="J119" s="12"/>
      <c r="K119" s="40">
        <f t="shared" si="6"/>
        <v>0</v>
      </c>
      <c r="L119" s="58"/>
      <c r="M119" s="44"/>
    </row>
    <row r="120" spans="1:13" ht="13.5">
      <c r="A120" s="34" t="s">
        <v>33</v>
      </c>
      <c r="B120" s="1"/>
      <c r="C120" s="2"/>
      <c r="D120" s="12"/>
      <c r="E120" s="12"/>
      <c r="F120" s="12"/>
      <c r="G120" s="2"/>
      <c r="H120" s="12"/>
      <c r="I120" s="3"/>
      <c r="J120" s="12"/>
      <c r="K120" s="36"/>
      <c r="L120" s="57"/>
      <c r="M120" s="44"/>
    </row>
    <row r="121" spans="1:13" ht="13.5">
      <c r="A121" s="34" t="s">
        <v>174</v>
      </c>
      <c r="B121" s="1" t="s">
        <v>136</v>
      </c>
      <c r="C121" s="2">
        <v>20</v>
      </c>
      <c r="D121" s="12">
        <v>20</v>
      </c>
      <c r="E121" s="12">
        <f>C121*D121</f>
        <v>400</v>
      </c>
      <c r="F121" s="12"/>
      <c r="G121" s="2">
        <v>20</v>
      </c>
      <c r="H121" s="12"/>
      <c r="I121" s="3"/>
      <c r="J121" s="12"/>
      <c r="K121" s="40">
        <f aca="true" t="shared" si="8" ref="K121:K126">C121*H121*J121</f>
        <v>0</v>
      </c>
      <c r="L121" s="58"/>
      <c r="M121" s="44"/>
    </row>
    <row r="122" spans="1:13" ht="13.5">
      <c r="A122" s="34"/>
      <c r="B122" s="1" t="s">
        <v>137</v>
      </c>
      <c r="C122" s="2">
        <v>1</v>
      </c>
      <c r="D122" s="12">
        <v>0</v>
      </c>
      <c r="E122" s="12">
        <f>C122*D122</f>
        <v>0</v>
      </c>
      <c r="F122" s="12"/>
      <c r="G122" s="2">
        <v>1</v>
      </c>
      <c r="H122" s="12">
        <v>20</v>
      </c>
      <c r="I122" s="3" t="s">
        <v>129</v>
      </c>
      <c r="J122" s="12">
        <v>4000</v>
      </c>
      <c r="K122" s="40">
        <f t="shared" si="8"/>
        <v>80000</v>
      </c>
      <c r="L122" s="58"/>
      <c r="M122" s="44"/>
    </row>
    <row r="123" spans="1:13" ht="13.5">
      <c r="A123" s="34" t="s">
        <v>173</v>
      </c>
      <c r="B123" s="1" t="s">
        <v>136</v>
      </c>
      <c r="C123" s="2">
        <v>20</v>
      </c>
      <c r="D123" s="12">
        <v>20</v>
      </c>
      <c r="E123" s="12">
        <f>C123*D123</f>
        <v>400</v>
      </c>
      <c r="F123" s="12"/>
      <c r="G123" s="2">
        <v>20</v>
      </c>
      <c r="H123" s="12"/>
      <c r="I123" s="3"/>
      <c r="J123" s="12"/>
      <c r="K123" s="40">
        <f t="shared" si="8"/>
        <v>0</v>
      </c>
      <c r="L123" s="58"/>
      <c r="M123" s="44"/>
    </row>
    <row r="124" spans="1:13" ht="13.5">
      <c r="A124" s="34"/>
      <c r="B124" s="1" t="s">
        <v>137</v>
      </c>
      <c r="C124" s="2">
        <v>1</v>
      </c>
      <c r="D124" s="12">
        <v>0</v>
      </c>
      <c r="E124" s="12">
        <f>C124*D124</f>
        <v>0</v>
      </c>
      <c r="F124" s="12"/>
      <c r="G124" s="2">
        <v>1</v>
      </c>
      <c r="H124" s="12">
        <v>20</v>
      </c>
      <c r="I124" s="3" t="s">
        <v>129</v>
      </c>
      <c r="J124" s="12">
        <v>4000</v>
      </c>
      <c r="K124" s="40">
        <f t="shared" si="8"/>
        <v>80000</v>
      </c>
      <c r="L124" s="58"/>
      <c r="M124" s="44"/>
    </row>
    <row r="125" spans="1:13" ht="13.5">
      <c r="A125" s="34" t="s">
        <v>172</v>
      </c>
      <c r="B125" s="1" t="s">
        <v>27</v>
      </c>
      <c r="C125" s="2">
        <v>1</v>
      </c>
      <c r="D125" s="12">
        <v>200</v>
      </c>
      <c r="E125" s="12">
        <f aca="true" t="shared" si="9" ref="E125:E152">C125*D125</f>
        <v>200</v>
      </c>
      <c r="F125" s="12"/>
      <c r="G125" s="2">
        <v>1</v>
      </c>
      <c r="H125" s="12">
        <v>200</v>
      </c>
      <c r="I125" s="3" t="s">
        <v>129</v>
      </c>
      <c r="J125" s="12">
        <v>200</v>
      </c>
      <c r="K125" s="40">
        <f t="shared" si="8"/>
        <v>40000</v>
      </c>
      <c r="L125" s="58"/>
      <c r="M125" s="44"/>
    </row>
    <row r="126" spans="1:13" ht="13.5">
      <c r="A126" s="34"/>
      <c r="B126" s="1" t="s">
        <v>135</v>
      </c>
      <c r="C126" s="2">
        <v>1</v>
      </c>
      <c r="D126" s="12">
        <v>25</v>
      </c>
      <c r="E126" s="12">
        <f>C126*D126</f>
        <v>25</v>
      </c>
      <c r="F126" s="12"/>
      <c r="G126" s="2">
        <v>1</v>
      </c>
      <c r="H126" s="12">
        <v>25</v>
      </c>
      <c r="I126" s="3" t="s">
        <v>129</v>
      </c>
      <c r="J126" s="12">
        <v>200</v>
      </c>
      <c r="K126" s="40">
        <f t="shared" si="8"/>
        <v>5000</v>
      </c>
      <c r="L126" s="58"/>
      <c r="M126" s="44"/>
    </row>
    <row r="127" spans="1:13" ht="13.5">
      <c r="A127" s="34"/>
      <c r="B127" s="1"/>
      <c r="C127" s="2"/>
      <c r="D127" s="12"/>
      <c r="E127" s="12">
        <f t="shared" si="9"/>
        <v>0</v>
      </c>
      <c r="F127" s="12"/>
      <c r="G127" s="2"/>
      <c r="H127" s="12"/>
      <c r="I127" s="3"/>
      <c r="J127" s="12"/>
      <c r="K127" s="40"/>
      <c r="L127" s="58"/>
      <c r="M127" s="44"/>
    </row>
    <row r="128" spans="1:13" ht="13.5">
      <c r="A128" s="34" t="s">
        <v>36</v>
      </c>
      <c r="B128" s="1"/>
      <c r="C128" s="2"/>
      <c r="D128" s="12"/>
      <c r="E128" s="12">
        <f t="shared" si="9"/>
        <v>0</v>
      </c>
      <c r="F128" s="12"/>
      <c r="G128" s="2"/>
      <c r="H128" s="12"/>
      <c r="I128" s="3"/>
      <c r="J128" s="12"/>
      <c r="K128" s="40"/>
      <c r="L128" s="58"/>
      <c r="M128" s="44"/>
    </row>
    <row r="129" spans="1:13" ht="13.5">
      <c r="A129" s="34" t="s">
        <v>37</v>
      </c>
      <c r="B129" s="1" t="s">
        <v>39</v>
      </c>
      <c r="C129" s="2">
        <v>1</v>
      </c>
      <c r="D129" s="12">
        <v>50</v>
      </c>
      <c r="E129" s="12">
        <f t="shared" si="9"/>
        <v>50</v>
      </c>
      <c r="F129" s="12"/>
      <c r="G129" s="2">
        <v>1</v>
      </c>
      <c r="H129" s="12">
        <v>50</v>
      </c>
      <c r="I129" s="3" t="s">
        <v>129</v>
      </c>
      <c r="J129" s="12">
        <v>600</v>
      </c>
      <c r="K129" s="40">
        <f>C129*H129*J129</f>
        <v>30000</v>
      </c>
      <c r="L129" s="58"/>
      <c r="M129" s="44"/>
    </row>
    <row r="130" spans="1:13" ht="13.5">
      <c r="A130" s="34"/>
      <c r="B130" s="1" t="s">
        <v>155</v>
      </c>
      <c r="C130" s="2">
        <v>1</v>
      </c>
      <c r="D130" s="12">
        <v>200</v>
      </c>
      <c r="E130" s="12">
        <f t="shared" si="9"/>
        <v>200</v>
      </c>
      <c r="F130" s="12"/>
      <c r="G130" s="2">
        <v>1</v>
      </c>
      <c r="H130" s="12"/>
      <c r="I130" s="3"/>
      <c r="J130" s="12"/>
      <c r="K130" s="40"/>
      <c r="L130" s="58"/>
      <c r="M130" s="44"/>
    </row>
    <row r="131" spans="1:13" ht="13.5">
      <c r="A131" s="34"/>
      <c r="B131" s="1" t="s">
        <v>156</v>
      </c>
      <c r="C131" s="2">
        <v>1</v>
      </c>
      <c r="D131" s="12">
        <v>100</v>
      </c>
      <c r="E131" s="12">
        <f t="shared" si="9"/>
        <v>100</v>
      </c>
      <c r="F131" s="12"/>
      <c r="G131" s="2">
        <v>1</v>
      </c>
      <c r="H131" s="12"/>
      <c r="I131" s="3"/>
      <c r="J131" s="12"/>
      <c r="K131" s="40"/>
      <c r="L131" s="58"/>
      <c r="M131" s="44"/>
    </row>
    <row r="132" spans="1:13" ht="13.5">
      <c r="A132" s="34"/>
      <c r="B132" s="1" t="s">
        <v>135</v>
      </c>
      <c r="C132" s="2">
        <v>1</v>
      </c>
      <c r="D132" s="12">
        <v>25</v>
      </c>
      <c r="E132" s="12">
        <f t="shared" si="9"/>
        <v>25</v>
      </c>
      <c r="F132" s="12"/>
      <c r="G132" s="2">
        <v>1</v>
      </c>
      <c r="H132" s="12">
        <v>25</v>
      </c>
      <c r="I132" s="3" t="s">
        <v>129</v>
      </c>
      <c r="J132" s="12">
        <v>200</v>
      </c>
      <c r="K132" s="40">
        <f>C132*H132*J132</f>
        <v>5000</v>
      </c>
      <c r="L132" s="58"/>
      <c r="M132" s="44"/>
    </row>
    <row r="133" spans="1:13" ht="13.5">
      <c r="A133" s="34" t="s">
        <v>38</v>
      </c>
      <c r="B133" s="1" t="s">
        <v>155</v>
      </c>
      <c r="C133" s="2">
        <v>1</v>
      </c>
      <c r="D133" s="12">
        <v>200</v>
      </c>
      <c r="E133" s="12">
        <f t="shared" si="9"/>
        <v>200</v>
      </c>
      <c r="F133" s="12"/>
      <c r="G133" s="2">
        <v>1</v>
      </c>
      <c r="H133" s="12">
        <v>200</v>
      </c>
      <c r="I133" s="3" t="s">
        <v>129</v>
      </c>
      <c r="J133" s="12">
        <v>300</v>
      </c>
      <c r="K133" s="40">
        <f>C133*H133*J133</f>
        <v>60000</v>
      </c>
      <c r="L133" s="58"/>
      <c r="M133" s="44"/>
    </row>
    <row r="134" spans="1:13" ht="13.5">
      <c r="A134" s="34"/>
      <c r="B134" s="1" t="s">
        <v>156</v>
      </c>
      <c r="C134" s="2">
        <v>1</v>
      </c>
      <c r="D134" s="12">
        <v>200</v>
      </c>
      <c r="E134" s="12">
        <f t="shared" si="9"/>
        <v>200</v>
      </c>
      <c r="F134" s="12"/>
      <c r="G134" s="2">
        <v>1</v>
      </c>
      <c r="H134" s="12">
        <v>200</v>
      </c>
      <c r="I134" s="3" t="s">
        <v>129</v>
      </c>
      <c r="J134" s="12">
        <v>300</v>
      </c>
      <c r="K134" s="40">
        <f>C134*H134*J134</f>
        <v>60000</v>
      </c>
      <c r="L134" s="58"/>
      <c r="M134" s="44"/>
    </row>
    <row r="135" spans="1:13" ht="13.5">
      <c r="A135" s="34"/>
      <c r="B135" s="1" t="s">
        <v>135</v>
      </c>
      <c r="C135" s="2">
        <v>1</v>
      </c>
      <c r="D135" s="12">
        <v>25</v>
      </c>
      <c r="E135" s="12">
        <f>C135*D135</f>
        <v>25</v>
      </c>
      <c r="F135" s="12"/>
      <c r="G135" s="2">
        <v>1</v>
      </c>
      <c r="H135" s="12">
        <v>25</v>
      </c>
      <c r="I135" s="3" t="s">
        <v>129</v>
      </c>
      <c r="J135" s="12">
        <v>200</v>
      </c>
      <c r="K135" s="40">
        <f>C135*H135*J135</f>
        <v>5000</v>
      </c>
      <c r="L135" s="58"/>
      <c r="M135" s="44"/>
    </row>
    <row r="136" spans="1:13" ht="13.5">
      <c r="A136" s="34" t="s">
        <v>40</v>
      </c>
      <c r="B136" s="1"/>
      <c r="C136" s="2"/>
      <c r="D136" s="12"/>
      <c r="E136" s="12">
        <f t="shared" si="9"/>
        <v>0</v>
      </c>
      <c r="F136" s="12"/>
      <c r="G136" s="2"/>
      <c r="H136" s="12"/>
      <c r="I136" s="3"/>
      <c r="J136" s="12"/>
      <c r="K136" s="40"/>
      <c r="L136" s="58"/>
      <c r="M136" s="44"/>
    </row>
    <row r="137" spans="1:13" ht="13.5">
      <c r="A137" s="34"/>
      <c r="B137" s="1" t="s">
        <v>41</v>
      </c>
      <c r="C137" s="2">
        <v>15</v>
      </c>
      <c r="D137" s="12">
        <v>15</v>
      </c>
      <c r="E137" s="12">
        <f t="shared" si="9"/>
        <v>225</v>
      </c>
      <c r="F137" s="12"/>
      <c r="G137" s="2">
        <v>15</v>
      </c>
      <c r="H137" s="12"/>
      <c r="I137" s="3"/>
      <c r="J137" s="12">
        <v>0</v>
      </c>
      <c r="K137" s="40"/>
      <c r="L137" s="58"/>
      <c r="M137" s="44"/>
    </row>
    <row r="138" spans="1:13" ht="13.5">
      <c r="A138" s="34"/>
      <c r="B138" s="1"/>
      <c r="C138" s="2"/>
      <c r="D138" s="12"/>
      <c r="E138" s="12">
        <f t="shared" si="9"/>
        <v>0</v>
      </c>
      <c r="F138" s="12"/>
      <c r="G138" s="2"/>
      <c r="H138" s="12"/>
      <c r="I138" s="3"/>
      <c r="J138" s="12"/>
      <c r="K138" s="40"/>
      <c r="L138" s="58"/>
      <c r="M138" s="44"/>
    </row>
    <row r="139" spans="1:13" ht="13.5">
      <c r="A139" s="34" t="s">
        <v>251</v>
      </c>
      <c r="B139" s="1"/>
      <c r="C139" s="2"/>
      <c r="D139" s="12"/>
      <c r="E139" s="12">
        <f t="shared" si="9"/>
        <v>0</v>
      </c>
      <c r="F139" s="12"/>
      <c r="G139" s="2"/>
      <c r="H139" s="12"/>
      <c r="I139" s="3"/>
      <c r="J139" s="12"/>
      <c r="K139" s="40"/>
      <c r="L139" s="58"/>
      <c r="M139" s="44"/>
    </row>
    <row r="140" spans="1:13" ht="13.5">
      <c r="A140" s="34" t="s">
        <v>102</v>
      </c>
      <c r="B140" s="1"/>
      <c r="C140" s="2"/>
      <c r="D140" s="12"/>
      <c r="E140" s="12">
        <f t="shared" si="9"/>
        <v>0</v>
      </c>
      <c r="F140" s="12">
        <f>SUM(E141:E143)</f>
        <v>1000</v>
      </c>
      <c r="G140" s="2"/>
      <c r="H140" s="12"/>
      <c r="I140" s="3"/>
      <c r="J140" s="12"/>
      <c r="K140" s="40"/>
      <c r="L140" s="58"/>
      <c r="M140" s="44"/>
    </row>
    <row r="141" spans="1:13" ht="13.5">
      <c r="A141" s="34"/>
      <c r="B141" s="1" t="s">
        <v>160</v>
      </c>
      <c r="C141" s="2">
        <v>1</v>
      </c>
      <c r="D141" s="12">
        <v>800</v>
      </c>
      <c r="E141" s="12">
        <f t="shared" si="9"/>
        <v>800</v>
      </c>
      <c r="F141" s="12"/>
      <c r="G141" s="2">
        <v>1</v>
      </c>
      <c r="H141" s="12"/>
      <c r="I141" s="3"/>
      <c r="J141" s="12"/>
      <c r="K141" s="40"/>
      <c r="L141" s="58"/>
      <c r="M141" s="44"/>
    </row>
    <row r="142" spans="1:13" ht="13.5">
      <c r="A142" s="34"/>
      <c r="B142" s="1" t="s">
        <v>160</v>
      </c>
      <c r="C142" s="2">
        <v>1</v>
      </c>
      <c r="D142" s="12">
        <v>200</v>
      </c>
      <c r="E142" s="12">
        <f t="shared" si="9"/>
        <v>200</v>
      </c>
      <c r="F142" s="12"/>
      <c r="G142" s="2">
        <v>1</v>
      </c>
      <c r="H142" s="12"/>
      <c r="I142" s="3"/>
      <c r="J142" s="12"/>
      <c r="K142" s="40"/>
      <c r="L142" s="58"/>
      <c r="M142" s="44"/>
    </row>
    <row r="143" spans="1:13" ht="13.5">
      <c r="A143" s="34"/>
      <c r="B143" s="1"/>
      <c r="C143" s="2"/>
      <c r="D143" s="12"/>
      <c r="E143" s="12"/>
      <c r="F143" s="12"/>
      <c r="G143" s="2"/>
      <c r="H143" s="12"/>
      <c r="I143" s="3"/>
      <c r="J143" s="12"/>
      <c r="K143" s="40"/>
      <c r="L143" s="58"/>
      <c r="M143" s="44"/>
    </row>
    <row r="144" spans="1:13" ht="13.5">
      <c r="A144" s="34" t="s">
        <v>252</v>
      </c>
      <c r="B144" s="1"/>
      <c r="C144" s="2"/>
      <c r="D144" s="12"/>
      <c r="E144" s="12">
        <f t="shared" si="9"/>
        <v>0</v>
      </c>
      <c r="F144" s="12">
        <f>SUM(E145:E150)</f>
        <v>4800</v>
      </c>
      <c r="G144" s="2"/>
      <c r="H144" s="12"/>
      <c r="I144" s="3"/>
      <c r="J144" s="12"/>
      <c r="K144" s="40"/>
      <c r="L144" s="58">
        <f>SUM(K146:K149)</f>
        <v>102000</v>
      </c>
      <c r="M144" s="44"/>
    </row>
    <row r="145" spans="1:13" ht="13.5">
      <c r="A145" s="34" t="s">
        <v>99</v>
      </c>
      <c r="B145" s="1"/>
      <c r="C145" s="2"/>
      <c r="D145" s="12"/>
      <c r="E145" s="12">
        <f t="shared" si="9"/>
        <v>0</v>
      </c>
      <c r="F145" s="12"/>
      <c r="G145" s="2"/>
      <c r="H145" s="12"/>
      <c r="I145" s="3"/>
      <c r="J145" s="12"/>
      <c r="K145" s="40"/>
      <c r="L145" s="58"/>
      <c r="M145" s="44"/>
    </row>
    <row r="146" spans="1:13" ht="27">
      <c r="A146" s="34"/>
      <c r="B146" s="1" t="s">
        <v>104</v>
      </c>
      <c r="C146" s="2">
        <v>600</v>
      </c>
      <c r="D146" s="12">
        <v>2</v>
      </c>
      <c r="E146" s="12">
        <f t="shared" si="9"/>
        <v>1200</v>
      </c>
      <c r="F146" s="12"/>
      <c r="G146" s="2">
        <v>600</v>
      </c>
      <c r="H146" s="12">
        <v>1</v>
      </c>
      <c r="I146" s="3" t="s">
        <v>139</v>
      </c>
      <c r="J146" s="12">
        <v>170</v>
      </c>
      <c r="K146" s="40">
        <f>C146*H146*J146</f>
        <v>102000</v>
      </c>
      <c r="L146" s="58"/>
      <c r="M146" s="44" t="s">
        <v>157</v>
      </c>
    </row>
    <row r="147" spans="1:13" ht="27">
      <c r="A147" s="34"/>
      <c r="B147" s="1" t="s">
        <v>105</v>
      </c>
      <c r="C147" s="2">
        <v>600</v>
      </c>
      <c r="D147" s="12">
        <v>2</v>
      </c>
      <c r="E147" s="12">
        <f t="shared" si="9"/>
        <v>1200</v>
      </c>
      <c r="F147" s="12"/>
      <c r="G147" s="2">
        <v>600</v>
      </c>
      <c r="H147" s="12"/>
      <c r="I147" s="3"/>
      <c r="J147" s="12">
        <v>0</v>
      </c>
      <c r="K147" s="40"/>
      <c r="L147" s="58"/>
      <c r="M147" s="44" t="s">
        <v>106</v>
      </c>
    </row>
    <row r="148" spans="1:13" ht="13.5">
      <c r="A148" s="34" t="s">
        <v>103</v>
      </c>
      <c r="B148" s="1"/>
      <c r="C148" s="2"/>
      <c r="D148" s="12"/>
      <c r="E148" s="12">
        <f t="shared" si="9"/>
        <v>0</v>
      </c>
      <c r="F148" s="12"/>
      <c r="G148" s="2"/>
      <c r="H148" s="12"/>
      <c r="I148" s="3"/>
      <c r="J148" s="12"/>
      <c r="K148" s="40"/>
      <c r="L148" s="58"/>
      <c r="M148" s="44"/>
    </row>
    <row r="149" spans="1:13" ht="40.5">
      <c r="A149" s="34"/>
      <c r="B149" s="1"/>
      <c r="C149" s="2">
        <v>12</v>
      </c>
      <c r="D149" s="12">
        <v>200</v>
      </c>
      <c r="E149" s="12">
        <f t="shared" si="9"/>
        <v>2400</v>
      </c>
      <c r="F149" s="12"/>
      <c r="G149" s="2">
        <v>12</v>
      </c>
      <c r="H149" s="12"/>
      <c r="I149" s="3"/>
      <c r="J149" s="12">
        <v>0</v>
      </c>
      <c r="K149" s="40"/>
      <c r="L149" s="58"/>
      <c r="M149" s="44" t="s">
        <v>120</v>
      </c>
    </row>
    <row r="150" spans="1:13" ht="13.5">
      <c r="A150" s="34"/>
      <c r="B150" s="1"/>
      <c r="C150" s="2"/>
      <c r="D150" s="12"/>
      <c r="E150" s="12">
        <f t="shared" si="9"/>
        <v>0</v>
      </c>
      <c r="F150" s="12"/>
      <c r="G150" s="2"/>
      <c r="H150" s="12"/>
      <c r="I150" s="3"/>
      <c r="J150" s="12"/>
      <c r="K150" s="40"/>
      <c r="L150" s="58"/>
      <c r="M150" s="44"/>
    </row>
    <row r="151" spans="1:13" ht="13.5">
      <c r="A151" s="34" t="s">
        <v>254</v>
      </c>
      <c r="B151" s="1"/>
      <c r="C151" s="2"/>
      <c r="D151" s="12"/>
      <c r="E151" s="12">
        <f t="shared" si="9"/>
        <v>0</v>
      </c>
      <c r="F151" s="12">
        <f>SUM(E152:E159)</f>
        <v>1390</v>
      </c>
      <c r="G151" s="2"/>
      <c r="H151" s="12"/>
      <c r="I151" s="3"/>
      <c r="J151" s="12"/>
      <c r="K151" s="40"/>
      <c r="L151" s="58">
        <f>SUM(K152:K159)</f>
        <v>695000</v>
      </c>
      <c r="M151" s="44"/>
    </row>
    <row r="152" spans="1:13" ht="13.5">
      <c r="A152" s="34" t="s">
        <v>90</v>
      </c>
      <c r="B152" s="1" t="s">
        <v>91</v>
      </c>
      <c r="C152" s="2">
        <v>12</v>
      </c>
      <c r="D152" s="12">
        <v>30</v>
      </c>
      <c r="E152" s="12">
        <f t="shared" si="9"/>
        <v>360</v>
      </c>
      <c r="F152" s="12"/>
      <c r="G152" s="2">
        <v>12</v>
      </c>
      <c r="H152" s="12">
        <v>30</v>
      </c>
      <c r="I152" s="3" t="s">
        <v>129</v>
      </c>
      <c r="J152" s="12">
        <v>500</v>
      </c>
      <c r="K152" s="40">
        <f>C152*H152*J152</f>
        <v>180000</v>
      </c>
      <c r="L152" s="58"/>
      <c r="M152" s="44"/>
    </row>
    <row r="153" spans="1:13" ht="13.5">
      <c r="A153" s="34" t="s">
        <v>92</v>
      </c>
      <c r="B153" s="1" t="s">
        <v>91</v>
      </c>
      <c r="C153" s="2">
        <v>6</v>
      </c>
      <c r="D153" s="12">
        <v>30</v>
      </c>
      <c r="E153" s="12">
        <f aca="true" t="shared" si="10" ref="E153:E167">C153*D153</f>
        <v>180</v>
      </c>
      <c r="F153" s="12"/>
      <c r="G153" s="2">
        <v>6</v>
      </c>
      <c r="H153" s="12">
        <v>30</v>
      </c>
      <c r="I153" s="3" t="s">
        <v>129</v>
      </c>
      <c r="J153" s="12">
        <v>500</v>
      </c>
      <c r="K153" s="40">
        <f>C153*H153*J153</f>
        <v>90000</v>
      </c>
      <c r="L153" s="58"/>
      <c r="M153" s="44"/>
    </row>
    <row r="154" spans="1:13" ht="13.5">
      <c r="A154" s="34" t="s">
        <v>93</v>
      </c>
      <c r="B154" s="1"/>
      <c r="C154" s="2"/>
      <c r="D154" s="12"/>
      <c r="E154" s="12">
        <f t="shared" si="10"/>
        <v>0</v>
      </c>
      <c r="F154" s="12"/>
      <c r="G154" s="2"/>
      <c r="H154" s="12"/>
      <c r="I154" s="3"/>
      <c r="J154" s="12"/>
      <c r="K154" s="40"/>
      <c r="L154" s="58"/>
      <c r="M154" s="44"/>
    </row>
    <row r="155" spans="1:13" ht="13.5">
      <c r="A155" s="34" t="s">
        <v>96</v>
      </c>
      <c r="B155" s="1" t="s">
        <v>94</v>
      </c>
      <c r="C155" s="2">
        <v>16</v>
      </c>
      <c r="D155" s="12">
        <v>40</v>
      </c>
      <c r="E155" s="12">
        <f t="shared" si="10"/>
        <v>640</v>
      </c>
      <c r="F155" s="12"/>
      <c r="G155" s="2">
        <v>16</v>
      </c>
      <c r="H155" s="12">
        <v>40</v>
      </c>
      <c r="I155" s="3" t="s">
        <v>129</v>
      </c>
      <c r="J155" s="12">
        <v>500</v>
      </c>
      <c r="K155" s="40">
        <f>C155*H155*J155</f>
        <v>320000</v>
      </c>
      <c r="L155" s="58"/>
      <c r="M155" s="44" t="s">
        <v>95</v>
      </c>
    </row>
    <row r="156" spans="1:13" ht="13.5">
      <c r="A156" s="34" t="s">
        <v>97</v>
      </c>
      <c r="B156" s="1"/>
      <c r="C156" s="2"/>
      <c r="D156" s="12"/>
      <c r="E156" s="12">
        <f t="shared" si="10"/>
        <v>0</v>
      </c>
      <c r="F156" s="12"/>
      <c r="G156" s="2"/>
      <c r="H156" s="12"/>
      <c r="I156" s="3"/>
      <c r="J156" s="12"/>
      <c r="K156" s="40"/>
      <c r="L156" s="58"/>
      <c r="M156" s="44"/>
    </row>
    <row r="157" spans="1:13" ht="13.5">
      <c r="A157" s="34" t="s">
        <v>267</v>
      </c>
      <c r="B157" s="1" t="s">
        <v>94</v>
      </c>
      <c r="C157" s="2">
        <v>3</v>
      </c>
      <c r="D157" s="12">
        <v>30</v>
      </c>
      <c r="E157" s="12">
        <f t="shared" si="10"/>
        <v>90</v>
      </c>
      <c r="F157" s="12"/>
      <c r="G157" s="2">
        <v>3</v>
      </c>
      <c r="H157" s="12">
        <v>30</v>
      </c>
      <c r="I157" s="3" t="s">
        <v>129</v>
      </c>
      <c r="J157" s="12">
        <v>500</v>
      </c>
      <c r="K157" s="40">
        <f>C157*H157*J157</f>
        <v>45000</v>
      </c>
      <c r="L157" s="58"/>
      <c r="M157" s="44"/>
    </row>
    <row r="158" spans="1:13" ht="13.5">
      <c r="A158" s="34" t="s">
        <v>264</v>
      </c>
      <c r="B158" s="1" t="s">
        <v>94</v>
      </c>
      <c r="C158" s="2">
        <v>4</v>
      </c>
      <c r="D158" s="12">
        <v>30</v>
      </c>
      <c r="E158" s="12">
        <f t="shared" si="10"/>
        <v>120</v>
      </c>
      <c r="F158" s="12"/>
      <c r="G158" s="2">
        <v>4</v>
      </c>
      <c r="H158" s="12">
        <v>30</v>
      </c>
      <c r="I158" s="3" t="s">
        <v>129</v>
      </c>
      <c r="J158" s="12">
        <v>500</v>
      </c>
      <c r="K158" s="40">
        <f>C158*H158*J158</f>
        <v>60000</v>
      </c>
      <c r="L158" s="58"/>
      <c r="M158" s="44"/>
    </row>
    <row r="159" spans="1:13" ht="13.5">
      <c r="A159" s="34"/>
      <c r="B159" s="1"/>
      <c r="C159" s="2"/>
      <c r="D159" s="12"/>
      <c r="E159" s="12">
        <f t="shared" si="10"/>
        <v>0</v>
      </c>
      <c r="F159" s="12"/>
      <c r="G159" s="2"/>
      <c r="H159" s="12"/>
      <c r="I159" s="3"/>
      <c r="J159" s="12"/>
      <c r="K159" s="40"/>
      <c r="L159" s="58"/>
      <c r="M159" s="44"/>
    </row>
    <row r="160" spans="1:13" ht="13.5">
      <c r="A160" s="34" t="s">
        <v>255</v>
      </c>
      <c r="B160" s="1"/>
      <c r="C160" s="2"/>
      <c r="D160" s="12"/>
      <c r="E160" s="12">
        <f t="shared" si="10"/>
        <v>0</v>
      </c>
      <c r="F160" s="12"/>
      <c r="G160" s="2"/>
      <c r="H160" s="12"/>
      <c r="I160" s="3"/>
      <c r="J160" s="12"/>
      <c r="K160" s="40"/>
      <c r="L160" s="58">
        <f>SUM(K161:K167)</f>
        <v>4280000</v>
      </c>
      <c r="M160" s="44"/>
    </row>
    <row r="161" spans="1:13" ht="13.5">
      <c r="A161" s="35" t="s">
        <v>100</v>
      </c>
      <c r="B161" s="1"/>
      <c r="C161" s="2"/>
      <c r="D161" s="12"/>
      <c r="E161" s="12">
        <f t="shared" si="10"/>
        <v>0</v>
      </c>
      <c r="F161" s="12"/>
      <c r="G161" s="2"/>
      <c r="H161" s="12"/>
      <c r="I161" s="3"/>
      <c r="J161" s="12"/>
      <c r="K161" s="40"/>
      <c r="L161" s="58"/>
      <c r="M161" s="44"/>
    </row>
    <row r="162" spans="1:13" ht="13.5">
      <c r="A162" s="35"/>
      <c r="B162" s="1" t="s">
        <v>177</v>
      </c>
      <c r="C162" s="2">
        <v>3</v>
      </c>
      <c r="D162" s="12"/>
      <c r="E162" s="12">
        <f t="shared" si="10"/>
        <v>0</v>
      </c>
      <c r="F162" s="12"/>
      <c r="G162" s="2">
        <v>3</v>
      </c>
      <c r="H162" s="12">
        <v>200</v>
      </c>
      <c r="I162" s="3" t="s">
        <v>7</v>
      </c>
      <c r="J162" s="12">
        <v>800</v>
      </c>
      <c r="K162" s="40">
        <f aca="true" t="shared" si="11" ref="K162:K167">C162*H162*J162</f>
        <v>480000</v>
      </c>
      <c r="L162" s="58"/>
      <c r="M162" s="44"/>
    </row>
    <row r="163" spans="1:13" ht="13.5">
      <c r="A163" s="35"/>
      <c r="B163" s="1" t="s">
        <v>178</v>
      </c>
      <c r="C163" s="2">
        <v>6</v>
      </c>
      <c r="D163" s="12"/>
      <c r="E163" s="12">
        <f t="shared" si="10"/>
        <v>0</v>
      </c>
      <c r="F163" s="12"/>
      <c r="G163" s="2">
        <v>6</v>
      </c>
      <c r="H163" s="12">
        <v>200</v>
      </c>
      <c r="I163" s="3" t="s">
        <v>7</v>
      </c>
      <c r="J163" s="12">
        <v>800</v>
      </c>
      <c r="K163" s="40">
        <f t="shared" si="11"/>
        <v>960000</v>
      </c>
      <c r="L163" s="58"/>
      <c r="M163" s="44"/>
    </row>
    <row r="164" spans="1:13" ht="13.5">
      <c r="A164" s="35"/>
      <c r="B164" s="1" t="s">
        <v>175</v>
      </c>
      <c r="C164" s="2">
        <v>3</v>
      </c>
      <c r="D164" s="12"/>
      <c r="E164" s="12">
        <f t="shared" si="10"/>
        <v>0</v>
      </c>
      <c r="F164" s="12"/>
      <c r="G164" s="2">
        <v>3</v>
      </c>
      <c r="H164" s="12">
        <v>200</v>
      </c>
      <c r="I164" s="3" t="s">
        <v>7</v>
      </c>
      <c r="J164" s="12">
        <v>300</v>
      </c>
      <c r="K164" s="40">
        <f t="shared" si="11"/>
        <v>180000</v>
      </c>
      <c r="L164" s="58"/>
      <c r="M164" s="44"/>
    </row>
    <row r="165" spans="1:13" ht="13.5">
      <c r="A165" s="35"/>
      <c r="B165" s="1" t="s">
        <v>176</v>
      </c>
      <c r="C165" s="2">
        <v>6</v>
      </c>
      <c r="D165" s="12"/>
      <c r="E165" s="12">
        <f t="shared" si="10"/>
        <v>0</v>
      </c>
      <c r="F165" s="12"/>
      <c r="G165" s="2">
        <v>6</v>
      </c>
      <c r="H165" s="12">
        <v>200</v>
      </c>
      <c r="I165" s="3" t="s">
        <v>7</v>
      </c>
      <c r="J165" s="12">
        <v>300</v>
      </c>
      <c r="K165" s="40">
        <f t="shared" si="11"/>
        <v>360000</v>
      </c>
      <c r="L165" s="58"/>
      <c r="M165" s="44"/>
    </row>
    <row r="166" spans="1:13" ht="13.5">
      <c r="A166" s="35"/>
      <c r="B166" s="1" t="s">
        <v>196</v>
      </c>
      <c r="C166" s="2">
        <v>1</v>
      </c>
      <c r="D166" s="12"/>
      <c r="E166" s="12">
        <f>C166*D166</f>
        <v>0</v>
      </c>
      <c r="F166" s="12"/>
      <c r="G166" s="2">
        <v>1</v>
      </c>
      <c r="H166" s="12">
        <v>700</v>
      </c>
      <c r="I166" s="3" t="s">
        <v>7</v>
      </c>
      <c r="J166" s="12">
        <v>1000</v>
      </c>
      <c r="K166" s="40">
        <f t="shared" si="11"/>
        <v>700000</v>
      </c>
      <c r="L166" s="58"/>
      <c r="M166" s="44"/>
    </row>
    <row r="167" spans="1:13" ht="13.5">
      <c r="A167" s="35"/>
      <c r="B167" s="1" t="s">
        <v>197</v>
      </c>
      <c r="C167" s="2">
        <v>2</v>
      </c>
      <c r="D167" s="12"/>
      <c r="E167" s="12">
        <f t="shared" si="10"/>
        <v>0</v>
      </c>
      <c r="F167" s="12"/>
      <c r="G167" s="2">
        <v>2</v>
      </c>
      <c r="H167" s="12">
        <v>800</v>
      </c>
      <c r="I167" s="3" t="s">
        <v>7</v>
      </c>
      <c r="J167" s="12">
        <v>1000</v>
      </c>
      <c r="K167" s="40">
        <f t="shared" si="11"/>
        <v>1600000</v>
      </c>
      <c r="L167" s="58"/>
      <c r="M167" s="44"/>
    </row>
    <row r="168" spans="1:13" ht="13.5">
      <c r="A168" s="46" t="s">
        <v>198</v>
      </c>
      <c r="B168" s="1"/>
      <c r="C168" s="2"/>
      <c r="D168" s="12"/>
      <c r="E168" s="12"/>
      <c r="F168" s="12"/>
      <c r="G168" s="2"/>
      <c r="H168" s="12"/>
      <c r="I168" s="3"/>
      <c r="J168" s="12"/>
      <c r="K168" s="40"/>
      <c r="L168" s="58">
        <f>SUM(K169)</f>
        <v>900000</v>
      </c>
      <c r="M168" s="44"/>
    </row>
    <row r="169" spans="1:13" ht="13.5">
      <c r="A169" s="47"/>
      <c r="B169" s="37" t="s">
        <v>98</v>
      </c>
      <c r="C169" s="29">
        <v>30</v>
      </c>
      <c r="D169" s="30"/>
      <c r="E169" s="30"/>
      <c r="F169" s="30"/>
      <c r="G169" s="29">
        <v>30</v>
      </c>
      <c r="H169" s="30">
        <v>1</v>
      </c>
      <c r="I169" s="31" t="s">
        <v>129</v>
      </c>
      <c r="J169" s="30">
        <v>30000</v>
      </c>
      <c r="K169" s="41">
        <f>C169*H169*J169</f>
        <v>900000</v>
      </c>
      <c r="L169" s="60"/>
      <c r="M169" s="45"/>
    </row>
    <row r="170" spans="11:12" ht="13.5">
      <c r="K170" s="28"/>
      <c r="L170" s="28"/>
    </row>
    <row r="171" spans="11:12" ht="13.5">
      <c r="K171" s="28"/>
      <c r="L171" s="28"/>
    </row>
    <row r="172" spans="11:12" ht="13.5">
      <c r="K172" s="28"/>
      <c r="L172" s="28"/>
    </row>
    <row r="173" spans="11:12" ht="13.5">
      <c r="K173" s="28"/>
      <c r="L173" s="28"/>
    </row>
    <row r="174" spans="11:12" ht="13.5">
      <c r="K174" s="28"/>
      <c r="L174" s="28"/>
    </row>
    <row r="175" spans="11:12" ht="13.5">
      <c r="K175" s="28"/>
      <c r="L175" s="28"/>
    </row>
    <row r="176" spans="11:12" ht="13.5">
      <c r="K176" s="28"/>
      <c r="L176" s="28"/>
    </row>
    <row r="177" spans="11:12" ht="13.5">
      <c r="K177" s="28"/>
      <c r="L177" s="28"/>
    </row>
    <row r="178" spans="11:12" ht="13.5">
      <c r="K178" s="28"/>
      <c r="L178" s="28"/>
    </row>
    <row r="179" spans="11:12" ht="13.5">
      <c r="K179" s="28"/>
      <c r="L179" s="28"/>
    </row>
    <row r="180" spans="11:12" ht="13.5">
      <c r="K180" s="28"/>
      <c r="L180" s="28"/>
    </row>
    <row r="181" spans="11:12" ht="13.5">
      <c r="K181" s="28"/>
      <c r="L181" s="28"/>
    </row>
    <row r="182" spans="11:12" ht="13.5">
      <c r="K182" s="28"/>
      <c r="L182" s="28"/>
    </row>
    <row r="183" spans="11:12" ht="13.5">
      <c r="K183" s="28"/>
      <c r="L183" s="28"/>
    </row>
    <row r="184" spans="11:12" ht="13.5">
      <c r="K184" s="28"/>
      <c r="L184" s="28"/>
    </row>
    <row r="185" spans="11:12" ht="13.5">
      <c r="K185" s="28"/>
      <c r="L185" s="28"/>
    </row>
    <row r="186" spans="11:12" ht="13.5">
      <c r="K186" s="28"/>
      <c r="L186" s="28"/>
    </row>
    <row r="187" spans="11:12" ht="13.5">
      <c r="K187" s="28"/>
      <c r="L187" s="28"/>
    </row>
    <row r="188" spans="11:12" ht="13.5">
      <c r="K188" s="28"/>
      <c r="L188" s="28"/>
    </row>
    <row r="189" spans="11:12" ht="13.5">
      <c r="K189" s="28"/>
      <c r="L189" s="28"/>
    </row>
    <row r="190" spans="11:12" ht="13.5">
      <c r="K190" s="28"/>
      <c r="L190" s="28"/>
    </row>
    <row r="191" spans="11:12" ht="13.5">
      <c r="K191" s="28"/>
      <c r="L191" s="28"/>
    </row>
    <row r="192" spans="11:12" ht="13.5">
      <c r="K192" s="28"/>
      <c r="L192" s="28"/>
    </row>
    <row r="193" spans="11:12" ht="13.5">
      <c r="K193" s="28"/>
      <c r="L193" s="28"/>
    </row>
    <row r="194" spans="11:12" ht="13.5">
      <c r="K194" s="28"/>
      <c r="L194" s="28"/>
    </row>
    <row r="195" spans="11:12" ht="13.5">
      <c r="K195" s="28"/>
      <c r="L195" s="28"/>
    </row>
    <row r="196" spans="11:12" ht="13.5">
      <c r="K196" s="28"/>
      <c r="L196" s="28"/>
    </row>
    <row r="197" spans="11:12" ht="13.5">
      <c r="K197" s="28"/>
      <c r="L197" s="28"/>
    </row>
    <row r="198" spans="11:12" ht="13.5">
      <c r="K198" s="28"/>
      <c r="L198" s="28"/>
    </row>
    <row r="199" spans="11:12" ht="13.5">
      <c r="K199" s="28"/>
      <c r="L199" s="28"/>
    </row>
    <row r="200" spans="11:12" ht="13.5">
      <c r="K200" s="28"/>
      <c r="L200" s="28"/>
    </row>
    <row r="201" spans="11:12" ht="13.5">
      <c r="K201" s="28"/>
      <c r="L201" s="28"/>
    </row>
    <row r="202" spans="11:12" ht="13.5">
      <c r="K202" s="28"/>
      <c r="L202" s="28"/>
    </row>
    <row r="203" spans="11:12" ht="13.5">
      <c r="K203" s="28"/>
      <c r="L203" s="28"/>
    </row>
    <row r="204" spans="11:12" ht="13.5">
      <c r="K204" s="28"/>
      <c r="L204" s="28"/>
    </row>
    <row r="205" spans="11:12" ht="13.5">
      <c r="K205" s="28"/>
      <c r="L205" s="28"/>
    </row>
    <row r="206" spans="11:12" ht="13.5">
      <c r="K206" s="28"/>
      <c r="L206" s="28"/>
    </row>
    <row r="207" spans="11:12" ht="13.5">
      <c r="K207" s="28"/>
      <c r="L207" s="28"/>
    </row>
    <row r="208" spans="11:12" ht="13.5">
      <c r="K208" s="28"/>
      <c r="L208" s="28"/>
    </row>
    <row r="209" spans="11:12" ht="13.5">
      <c r="K209" s="28"/>
      <c r="L209" s="28"/>
    </row>
    <row r="210" spans="11:12" ht="13.5">
      <c r="K210" s="28"/>
      <c r="L210" s="28"/>
    </row>
    <row r="211" spans="11:12" ht="13.5">
      <c r="K211" s="28"/>
      <c r="L211" s="28"/>
    </row>
    <row r="212" spans="11:12" ht="13.5">
      <c r="K212" s="28"/>
      <c r="L212" s="28"/>
    </row>
    <row r="213" spans="11:12" ht="13.5">
      <c r="K213" s="28"/>
      <c r="L213" s="28"/>
    </row>
    <row r="214" spans="11:12" ht="13.5">
      <c r="K214" s="28"/>
      <c r="L214" s="28"/>
    </row>
    <row r="215" spans="11:12" ht="13.5">
      <c r="K215" s="28"/>
      <c r="L215" s="28"/>
    </row>
    <row r="216" spans="11:12" ht="13.5">
      <c r="K216" s="28"/>
      <c r="L216" s="28"/>
    </row>
    <row r="217" spans="11:12" ht="13.5">
      <c r="K217" s="28"/>
      <c r="L217" s="28"/>
    </row>
    <row r="218" spans="11:12" ht="13.5">
      <c r="K218" s="28"/>
      <c r="L218" s="28"/>
    </row>
    <row r="219" spans="11:12" ht="13.5">
      <c r="K219" s="28"/>
      <c r="L219" s="28"/>
    </row>
    <row r="220" spans="11:12" ht="13.5">
      <c r="K220" s="28"/>
      <c r="L220" s="28"/>
    </row>
    <row r="221" spans="11:12" ht="13.5">
      <c r="K221" s="28"/>
      <c r="L221" s="28"/>
    </row>
    <row r="222" spans="11:12" ht="13.5">
      <c r="K222" s="28"/>
      <c r="L222" s="28"/>
    </row>
    <row r="223" spans="11:12" ht="13.5">
      <c r="K223" s="28"/>
      <c r="L223" s="28"/>
    </row>
    <row r="224" spans="11:12" ht="13.5">
      <c r="K224" s="28"/>
      <c r="L224" s="28"/>
    </row>
    <row r="225" spans="11:12" ht="13.5">
      <c r="K225" s="28"/>
      <c r="L225" s="28"/>
    </row>
    <row r="226" spans="11:12" ht="13.5">
      <c r="K226" s="28"/>
      <c r="L226" s="28"/>
    </row>
    <row r="227" spans="11:12" ht="13.5">
      <c r="K227" s="28"/>
      <c r="L227" s="28"/>
    </row>
    <row r="228" spans="11:12" ht="13.5">
      <c r="K228" s="28"/>
      <c r="L228" s="28"/>
    </row>
    <row r="229" spans="11:12" ht="13.5">
      <c r="K229" s="28"/>
      <c r="L229" s="28"/>
    </row>
    <row r="230" spans="11:12" ht="13.5">
      <c r="K230" s="28"/>
      <c r="L230" s="28"/>
    </row>
    <row r="231" spans="11:12" ht="13.5">
      <c r="K231" s="28"/>
      <c r="L231" s="28"/>
    </row>
    <row r="232" spans="11:12" ht="13.5">
      <c r="K232" s="28"/>
      <c r="L232" s="28"/>
    </row>
    <row r="233" spans="11:12" ht="13.5">
      <c r="K233" s="28"/>
      <c r="L233" s="28"/>
    </row>
    <row r="234" spans="11:12" ht="13.5">
      <c r="K234" s="28"/>
      <c r="L234" s="28"/>
    </row>
    <row r="235" spans="11:12" ht="13.5">
      <c r="K235" s="28"/>
      <c r="L235" s="28"/>
    </row>
    <row r="236" spans="11:12" ht="13.5">
      <c r="K236" s="28"/>
      <c r="L236" s="28"/>
    </row>
    <row r="237" spans="11:12" ht="13.5">
      <c r="K237" s="28"/>
      <c r="L237" s="28"/>
    </row>
  </sheetData>
  <printOptions/>
  <pageMargins left="0.75" right="0.75" top="1" bottom="1" header="0.512" footer="0.512"/>
  <pageSetup orientation="landscape" paperSize="8" scale="59" r:id="rId1"/>
  <rowBreaks count="3" manualBreakCount="3">
    <brk id="47" max="255" man="1"/>
    <brk id="100" max="255" man="1"/>
    <brk id="15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古野陽一</dc:creator>
  <cp:keywords/>
  <dc:description/>
  <cp:lastModifiedBy>古野陽一</cp:lastModifiedBy>
  <cp:lastPrinted>2005-09-02T21:02:03Z</cp:lastPrinted>
  <dcterms:created xsi:type="dcterms:W3CDTF">2005-06-06T19:49:33Z</dcterms:created>
  <dcterms:modified xsi:type="dcterms:W3CDTF">2005-09-02T21:02:09Z</dcterms:modified>
  <cp:category/>
  <cp:version/>
  <cp:contentType/>
  <cp:contentStatus/>
</cp:coreProperties>
</file>